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beea.SSC\Desktop\فواتير جديدة للاتصالات\"/>
    </mc:Choice>
  </mc:AlternateContent>
  <xr:revisionPtr revIDLastSave="0" documentId="13_ncr:1_{8925F2EA-1F3F-4277-B764-55A32CA72A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ورقة الاصول" sheetId="8" r:id="rId1"/>
    <sheet name="نهائي" sheetId="1" state="hidden" r:id="rId2"/>
  </sheets>
  <externalReferences>
    <externalReference r:id="rId3"/>
  </externalReferences>
  <definedNames>
    <definedName name="_xlnm._FilterDatabase" localSheetId="1" hidden="1">نهائي!$N$2:$P$336</definedName>
    <definedName name="_xlnm._FilterDatabase" localSheetId="0" hidden="1">'ورقة الاصول'!$G$2:$I$323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" i="8" l="1"/>
  <c r="H4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80" i="8"/>
  <c r="H81" i="8"/>
  <c r="H82" i="8"/>
  <c r="H83" i="8"/>
  <c r="H84" i="8"/>
  <c r="H85" i="8"/>
  <c r="H86" i="8"/>
  <c r="H87" i="8"/>
  <c r="H88" i="8"/>
  <c r="H89" i="8"/>
  <c r="H90" i="8"/>
  <c r="H91" i="8"/>
  <c r="H92" i="8"/>
  <c r="H93" i="8"/>
  <c r="H94" i="8"/>
  <c r="H95" i="8"/>
  <c r="H96" i="8"/>
  <c r="H97" i="8"/>
  <c r="H98" i="8"/>
  <c r="H99" i="8"/>
  <c r="H100" i="8"/>
  <c r="H101" i="8"/>
  <c r="H102" i="8"/>
  <c r="H103" i="8"/>
  <c r="H104" i="8"/>
  <c r="H105" i="8"/>
  <c r="H106" i="8"/>
  <c r="H107" i="8"/>
  <c r="H108" i="8"/>
  <c r="H109" i="8"/>
  <c r="H110" i="8"/>
  <c r="H111" i="8"/>
  <c r="H112" i="8"/>
  <c r="H113" i="8"/>
  <c r="H114" i="8"/>
  <c r="H115" i="8"/>
  <c r="H116" i="8"/>
  <c r="H117" i="8"/>
  <c r="H118" i="8"/>
  <c r="H119" i="8"/>
  <c r="H120" i="8"/>
  <c r="H121" i="8"/>
  <c r="H122" i="8"/>
  <c r="H123" i="8"/>
  <c r="H124" i="8"/>
  <c r="H125" i="8"/>
  <c r="H126" i="8"/>
  <c r="H127" i="8"/>
  <c r="H128" i="8"/>
  <c r="H129" i="8"/>
  <c r="H130" i="8"/>
  <c r="H131" i="8"/>
  <c r="H132" i="8"/>
  <c r="H133" i="8"/>
  <c r="H134" i="8"/>
  <c r="H135" i="8"/>
  <c r="H136" i="8"/>
  <c r="H137" i="8"/>
  <c r="H138" i="8"/>
  <c r="H139" i="8"/>
  <c r="H140" i="8"/>
  <c r="H141" i="8"/>
  <c r="H142" i="8"/>
  <c r="H143" i="8"/>
  <c r="H144" i="8"/>
  <c r="H145" i="8"/>
  <c r="H146" i="8"/>
  <c r="H148" i="8"/>
  <c r="H150" i="8"/>
  <c r="H151" i="8"/>
  <c r="H152" i="8"/>
  <c r="H153" i="8"/>
  <c r="H154" i="8"/>
  <c r="H155" i="8"/>
  <c r="H156" i="8"/>
  <c r="H157" i="8"/>
  <c r="H158" i="8"/>
  <c r="H159" i="8"/>
  <c r="H160" i="8"/>
  <c r="H161" i="8"/>
  <c r="H162" i="8"/>
  <c r="H163" i="8"/>
  <c r="H164" i="8"/>
  <c r="H166" i="8"/>
  <c r="H167" i="8"/>
  <c r="H168" i="8"/>
  <c r="H169" i="8"/>
  <c r="H170" i="8"/>
  <c r="H171" i="8"/>
  <c r="H172" i="8"/>
  <c r="H173" i="8"/>
  <c r="H174" i="8"/>
  <c r="H175" i="8"/>
  <c r="H176" i="8"/>
  <c r="H177" i="8"/>
  <c r="H178" i="8"/>
  <c r="H179" i="8"/>
  <c r="H180" i="8"/>
  <c r="H181" i="8"/>
  <c r="H182" i="8"/>
  <c r="H183" i="8"/>
  <c r="H184" i="8"/>
  <c r="H185" i="8"/>
  <c r="H186" i="8"/>
  <c r="H187" i="8"/>
  <c r="H188" i="8"/>
  <c r="H189" i="8"/>
  <c r="H190" i="8"/>
  <c r="H191" i="8"/>
  <c r="H192" i="8"/>
  <c r="H193" i="8"/>
  <c r="H194" i="8"/>
  <c r="H195" i="8"/>
  <c r="H196" i="8"/>
  <c r="H197" i="8"/>
  <c r="H198" i="8"/>
  <c r="H199" i="8"/>
  <c r="H200" i="8"/>
  <c r="H201" i="8"/>
  <c r="H202" i="8"/>
  <c r="H203" i="8"/>
  <c r="H204" i="8"/>
  <c r="H205" i="8"/>
  <c r="H206" i="8"/>
  <c r="H207" i="8"/>
  <c r="H208" i="8"/>
  <c r="H209" i="8"/>
  <c r="H210" i="8"/>
  <c r="H211" i="8"/>
  <c r="H212" i="8"/>
  <c r="H213" i="8"/>
  <c r="H214" i="8"/>
  <c r="H215" i="8"/>
  <c r="H216" i="8"/>
  <c r="H217" i="8"/>
  <c r="H218" i="8"/>
  <c r="H219" i="8"/>
  <c r="H220" i="8"/>
  <c r="H221" i="8"/>
  <c r="H222" i="8"/>
  <c r="H223" i="8"/>
  <c r="H224" i="8"/>
  <c r="H225" i="8"/>
  <c r="H226" i="8"/>
  <c r="H227" i="8"/>
  <c r="H228" i="8"/>
  <c r="H229" i="8"/>
  <c r="H230" i="8"/>
  <c r="H231" i="8"/>
  <c r="H232" i="8"/>
  <c r="H233" i="8"/>
  <c r="H234" i="8"/>
  <c r="H236" i="8"/>
  <c r="H237" i="8"/>
  <c r="H238" i="8"/>
  <c r="H239" i="8"/>
  <c r="H240" i="8"/>
  <c r="H241" i="8"/>
  <c r="H242" i="8"/>
  <c r="H243" i="8"/>
  <c r="H244" i="8"/>
  <c r="H245" i="8"/>
  <c r="H246" i="8"/>
  <c r="H247" i="8"/>
  <c r="H248" i="8"/>
  <c r="H249" i="8"/>
  <c r="H250" i="8"/>
  <c r="H251" i="8"/>
  <c r="H252" i="8"/>
  <c r="H253" i="8"/>
  <c r="H254" i="8"/>
  <c r="H255" i="8"/>
  <c r="H256" i="8"/>
  <c r="H257" i="8"/>
  <c r="H258" i="8"/>
  <c r="H259" i="8"/>
  <c r="H260" i="8"/>
  <c r="H261" i="8"/>
  <c r="H262" i="8"/>
  <c r="H263" i="8"/>
  <c r="H264" i="8"/>
  <c r="H265" i="8"/>
  <c r="H266" i="8"/>
  <c r="H267" i="8"/>
  <c r="H268" i="8"/>
  <c r="H269" i="8"/>
  <c r="H270" i="8"/>
  <c r="H271" i="8"/>
  <c r="H272" i="8"/>
  <c r="H273" i="8"/>
  <c r="H274" i="8"/>
  <c r="H275" i="8"/>
  <c r="H276" i="8"/>
  <c r="H277" i="8"/>
  <c r="H278" i="8"/>
  <c r="H279" i="8"/>
  <c r="H280" i="8"/>
  <c r="H281" i="8"/>
  <c r="H282" i="8"/>
  <c r="H283" i="8"/>
  <c r="H284" i="8"/>
  <c r="H285" i="8"/>
  <c r="H286" i="8"/>
  <c r="H287" i="8"/>
  <c r="H288" i="8"/>
  <c r="H289" i="8"/>
  <c r="H290" i="8"/>
  <c r="H291" i="8"/>
  <c r="H292" i="8"/>
  <c r="H293" i="8"/>
  <c r="H294" i="8"/>
  <c r="H295" i="8"/>
  <c r="H296" i="8"/>
  <c r="H297" i="8"/>
  <c r="H298" i="8"/>
  <c r="H299" i="8"/>
  <c r="H300" i="8"/>
  <c r="H301" i="8"/>
  <c r="H302" i="8"/>
  <c r="H303" i="8"/>
  <c r="H304" i="8"/>
  <c r="H305" i="8"/>
  <c r="H306" i="8"/>
  <c r="H307" i="8"/>
  <c r="H308" i="8"/>
  <c r="H309" i="8"/>
  <c r="H310" i="8"/>
  <c r="H311" i="8"/>
  <c r="H312" i="8"/>
  <c r="H313" i="8"/>
  <c r="H314" i="8"/>
  <c r="H315" i="8"/>
  <c r="H316" i="8"/>
  <c r="H317" i="8"/>
  <c r="H318" i="8"/>
  <c r="H319" i="8"/>
  <c r="H320" i="8"/>
  <c r="H321" i="8"/>
  <c r="H322" i="8"/>
  <c r="H323" i="8"/>
  <c r="H147" i="8" l="1"/>
  <c r="H149" i="8"/>
  <c r="H165" i="8"/>
  <c r="F323" i="8" l="1"/>
  <c r="E323" i="8"/>
  <c r="F322" i="8"/>
  <c r="E322" i="8"/>
  <c r="F321" i="8"/>
  <c r="E321" i="8"/>
  <c r="F320" i="8"/>
  <c r="E320" i="8"/>
  <c r="F319" i="8"/>
  <c r="E319" i="8"/>
  <c r="F318" i="8"/>
  <c r="E318" i="8"/>
  <c r="F317" i="8"/>
  <c r="E317" i="8"/>
  <c r="F316" i="8"/>
  <c r="E316" i="8"/>
  <c r="F315" i="8"/>
  <c r="E315" i="8"/>
  <c r="F314" i="8"/>
  <c r="E314" i="8"/>
  <c r="F313" i="8"/>
  <c r="E313" i="8"/>
  <c r="F312" i="8"/>
  <c r="E312" i="8"/>
  <c r="F311" i="8"/>
  <c r="E311" i="8"/>
  <c r="F310" i="8"/>
  <c r="E310" i="8"/>
  <c r="F309" i="8"/>
  <c r="E309" i="8"/>
  <c r="F308" i="8"/>
  <c r="E308" i="8"/>
  <c r="F307" i="8"/>
  <c r="E307" i="8"/>
  <c r="F306" i="8"/>
  <c r="E306" i="8"/>
  <c r="F305" i="8"/>
  <c r="E305" i="8"/>
  <c r="F304" i="8"/>
  <c r="E304" i="8"/>
  <c r="F303" i="8"/>
  <c r="E303" i="8"/>
  <c r="F302" i="8"/>
  <c r="E302" i="8"/>
  <c r="F301" i="8"/>
  <c r="E301" i="8"/>
  <c r="F300" i="8"/>
  <c r="E300" i="8"/>
  <c r="F299" i="8"/>
  <c r="E299" i="8"/>
  <c r="F298" i="8"/>
  <c r="E298" i="8"/>
  <c r="F297" i="8"/>
  <c r="E297" i="8"/>
  <c r="F296" i="8"/>
  <c r="E296" i="8"/>
  <c r="F295" i="8"/>
  <c r="E295" i="8"/>
  <c r="F294" i="8"/>
  <c r="E294" i="8"/>
  <c r="F293" i="8"/>
  <c r="E293" i="8"/>
  <c r="F292" i="8"/>
  <c r="E292" i="8"/>
  <c r="F291" i="8"/>
  <c r="E291" i="8"/>
  <c r="F290" i="8"/>
  <c r="E290" i="8"/>
  <c r="F289" i="8"/>
  <c r="E289" i="8"/>
  <c r="F288" i="8"/>
  <c r="E288" i="8"/>
  <c r="F287" i="8"/>
  <c r="E287" i="8"/>
  <c r="F286" i="8"/>
  <c r="E286" i="8"/>
  <c r="F285" i="8"/>
  <c r="E285" i="8"/>
  <c r="F284" i="8"/>
  <c r="E284" i="8"/>
  <c r="F283" i="8"/>
  <c r="E283" i="8"/>
  <c r="F282" i="8"/>
  <c r="E282" i="8"/>
  <c r="F281" i="8"/>
  <c r="E281" i="8"/>
  <c r="F280" i="8"/>
  <c r="E280" i="8"/>
  <c r="F279" i="8"/>
  <c r="E279" i="8"/>
  <c r="F278" i="8"/>
  <c r="E278" i="8"/>
  <c r="F277" i="8"/>
  <c r="E277" i="8"/>
  <c r="F276" i="8"/>
  <c r="E276" i="8"/>
  <c r="F275" i="8"/>
  <c r="E275" i="8"/>
  <c r="F274" i="8"/>
  <c r="E274" i="8"/>
  <c r="F273" i="8"/>
  <c r="E273" i="8"/>
  <c r="F272" i="8"/>
  <c r="E272" i="8"/>
  <c r="F271" i="8"/>
  <c r="E271" i="8"/>
  <c r="F270" i="8"/>
  <c r="E270" i="8"/>
  <c r="F269" i="8"/>
  <c r="E269" i="8"/>
  <c r="F268" i="8"/>
  <c r="E268" i="8"/>
  <c r="F267" i="8"/>
  <c r="E267" i="8"/>
  <c r="F266" i="8"/>
  <c r="E266" i="8"/>
  <c r="F265" i="8"/>
  <c r="E265" i="8"/>
  <c r="F264" i="8"/>
  <c r="E264" i="8"/>
  <c r="F263" i="8"/>
  <c r="E263" i="8"/>
  <c r="F262" i="8"/>
  <c r="E262" i="8"/>
  <c r="F261" i="8"/>
  <c r="E261" i="8"/>
  <c r="F260" i="8"/>
  <c r="E260" i="8"/>
  <c r="F259" i="8"/>
  <c r="E259" i="8"/>
  <c r="F258" i="8"/>
  <c r="E258" i="8"/>
  <c r="F257" i="8"/>
  <c r="E257" i="8"/>
  <c r="F256" i="8"/>
  <c r="E256" i="8"/>
  <c r="F255" i="8"/>
  <c r="E255" i="8"/>
  <c r="F254" i="8"/>
  <c r="E254" i="8"/>
  <c r="F253" i="8"/>
  <c r="E253" i="8"/>
  <c r="F252" i="8"/>
  <c r="E252" i="8"/>
  <c r="F251" i="8"/>
  <c r="E251" i="8"/>
  <c r="F250" i="8"/>
  <c r="E250" i="8"/>
  <c r="F249" i="8"/>
  <c r="E249" i="8"/>
  <c r="F248" i="8"/>
  <c r="E248" i="8"/>
  <c r="F247" i="8"/>
  <c r="E247" i="8"/>
  <c r="F246" i="8"/>
  <c r="E246" i="8"/>
  <c r="F245" i="8"/>
  <c r="E245" i="8"/>
  <c r="F244" i="8"/>
  <c r="E244" i="8"/>
  <c r="F243" i="8"/>
  <c r="E243" i="8"/>
  <c r="F242" i="8"/>
  <c r="E242" i="8"/>
  <c r="F241" i="8"/>
  <c r="E241" i="8"/>
  <c r="F240" i="8"/>
  <c r="E240" i="8"/>
  <c r="F239" i="8"/>
  <c r="E239" i="8"/>
  <c r="F238" i="8"/>
  <c r="E238" i="8"/>
  <c r="F237" i="8"/>
  <c r="E237" i="8"/>
  <c r="F236" i="8"/>
  <c r="E236" i="8"/>
  <c r="F235" i="8"/>
  <c r="E235" i="8"/>
  <c r="F234" i="8"/>
  <c r="E234" i="8"/>
  <c r="F233" i="8"/>
  <c r="E233" i="8"/>
  <c r="F232" i="8"/>
  <c r="E232" i="8"/>
  <c r="F231" i="8"/>
  <c r="E231" i="8"/>
  <c r="F230" i="8"/>
  <c r="E230" i="8"/>
  <c r="F229" i="8"/>
  <c r="E229" i="8"/>
  <c r="F228" i="8"/>
  <c r="E228" i="8"/>
  <c r="F227" i="8"/>
  <c r="E227" i="8"/>
  <c r="F226" i="8"/>
  <c r="E226" i="8"/>
  <c r="F225" i="8"/>
  <c r="E225" i="8"/>
  <c r="F224" i="8"/>
  <c r="E224" i="8"/>
  <c r="F223" i="8"/>
  <c r="E223" i="8"/>
  <c r="F222" i="8"/>
  <c r="E222" i="8"/>
  <c r="F221" i="8"/>
  <c r="E221" i="8"/>
  <c r="F220" i="8"/>
  <c r="E220" i="8"/>
  <c r="F219" i="8"/>
  <c r="E219" i="8"/>
  <c r="F218" i="8"/>
  <c r="E218" i="8"/>
  <c r="F217" i="8"/>
  <c r="E217" i="8"/>
  <c r="F216" i="8"/>
  <c r="E216" i="8"/>
  <c r="F215" i="8"/>
  <c r="E215" i="8"/>
  <c r="F214" i="8"/>
  <c r="E214" i="8"/>
  <c r="F213" i="8"/>
  <c r="E213" i="8"/>
  <c r="F212" i="8"/>
  <c r="E212" i="8"/>
  <c r="F211" i="8"/>
  <c r="E211" i="8"/>
  <c r="F210" i="8"/>
  <c r="E210" i="8"/>
  <c r="F209" i="8"/>
  <c r="E209" i="8"/>
  <c r="F208" i="8"/>
  <c r="E208" i="8"/>
  <c r="F207" i="8"/>
  <c r="E207" i="8"/>
  <c r="F206" i="8"/>
  <c r="E206" i="8"/>
  <c r="F205" i="8"/>
  <c r="E205" i="8"/>
  <c r="F204" i="8"/>
  <c r="E204" i="8"/>
  <c r="F203" i="8"/>
  <c r="E203" i="8"/>
  <c r="F202" i="8"/>
  <c r="E202" i="8"/>
  <c r="F201" i="8"/>
  <c r="E201" i="8"/>
  <c r="F200" i="8"/>
  <c r="E200" i="8"/>
  <c r="F199" i="8"/>
  <c r="E199" i="8"/>
  <c r="F198" i="8"/>
  <c r="E198" i="8"/>
  <c r="F197" i="8"/>
  <c r="E197" i="8"/>
  <c r="F196" i="8"/>
  <c r="E196" i="8"/>
  <c r="F195" i="8"/>
  <c r="E195" i="8"/>
  <c r="F194" i="8"/>
  <c r="E194" i="8"/>
  <c r="F193" i="8"/>
  <c r="E193" i="8"/>
  <c r="F192" i="8"/>
  <c r="E192" i="8"/>
  <c r="F191" i="8"/>
  <c r="E191" i="8"/>
  <c r="F190" i="8"/>
  <c r="E190" i="8"/>
  <c r="F189" i="8"/>
  <c r="E189" i="8"/>
  <c r="F188" i="8"/>
  <c r="E188" i="8"/>
  <c r="F187" i="8"/>
  <c r="E187" i="8"/>
  <c r="F186" i="8"/>
  <c r="E186" i="8"/>
  <c r="F185" i="8"/>
  <c r="E185" i="8"/>
  <c r="F184" i="8"/>
  <c r="E184" i="8"/>
  <c r="F183" i="8"/>
  <c r="E183" i="8"/>
  <c r="F182" i="8"/>
  <c r="E182" i="8"/>
  <c r="F181" i="8"/>
  <c r="E181" i="8"/>
  <c r="F180" i="8"/>
  <c r="E180" i="8"/>
  <c r="F179" i="8"/>
  <c r="E179" i="8"/>
  <c r="F178" i="8"/>
  <c r="E178" i="8"/>
  <c r="F177" i="8"/>
  <c r="E177" i="8"/>
  <c r="F176" i="8"/>
  <c r="E176" i="8"/>
  <c r="F175" i="8"/>
  <c r="E175" i="8"/>
  <c r="F174" i="8"/>
  <c r="E174" i="8"/>
  <c r="F173" i="8"/>
  <c r="E173" i="8"/>
  <c r="F172" i="8"/>
  <c r="E172" i="8"/>
  <c r="F171" i="8"/>
  <c r="E171" i="8"/>
  <c r="F170" i="8"/>
  <c r="E170" i="8"/>
  <c r="F169" i="8"/>
  <c r="E169" i="8"/>
  <c r="F168" i="8"/>
  <c r="E168" i="8"/>
  <c r="F167" i="8"/>
  <c r="E167" i="8"/>
  <c r="F166" i="8"/>
  <c r="E166" i="8"/>
  <c r="F165" i="8"/>
  <c r="E165" i="8"/>
  <c r="F164" i="8"/>
  <c r="E164" i="8"/>
  <c r="F163" i="8"/>
  <c r="E163" i="8"/>
  <c r="F162" i="8"/>
  <c r="E162" i="8"/>
  <c r="F161" i="8"/>
  <c r="E161" i="8"/>
  <c r="F160" i="8"/>
  <c r="E160" i="8"/>
  <c r="F159" i="8"/>
  <c r="E159" i="8"/>
  <c r="F158" i="8"/>
  <c r="E158" i="8"/>
  <c r="F157" i="8"/>
  <c r="E157" i="8"/>
  <c r="F156" i="8"/>
  <c r="E156" i="8"/>
  <c r="F155" i="8"/>
  <c r="E155" i="8"/>
  <c r="F154" i="8"/>
  <c r="E154" i="8"/>
  <c r="F153" i="8"/>
  <c r="E153" i="8"/>
  <c r="F152" i="8"/>
  <c r="E152" i="8"/>
  <c r="F151" i="8"/>
  <c r="E151" i="8"/>
  <c r="F150" i="8"/>
  <c r="E150" i="8"/>
  <c r="F149" i="8"/>
  <c r="E149" i="8"/>
  <c r="F148" i="8"/>
  <c r="E148" i="8"/>
  <c r="F147" i="8"/>
  <c r="E147" i="8"/>
  <c r="F146" i="8"/>
  <c r="E146" i="8"/>
  <c r="F145" i="8"/>
  <c r="E145" i="8"/>
  <c r="F144" i="8"/>
  <c r="E144" i="8"/>
  <c r="F143" i="8"/>
  <c r="E143" i="8"/>
  <c r="F142" i="8"/>
  <c r="E142" i="8"/>
  <c r="F141" i="8"/>
  <c r="E141" i="8"/>
  <c r="F140" i="8"/>
  <c r="E140" i="8"/>
  <c r="F139" i="8"/>
  <c r="E139" i="8"/>
  <c r="F138" i="8"/>
  <c r="E138" i="8"/>
  <c r="F137" i="8"/>
  <c r="E137" i="8"/>
  <c r="F136" i="8"/>
  <c r="E136" i="8"/>
  <c r="F135" i="8"/>
  <c r="E135" i="8"/>
  <c r="F134" i="8"/>
  <c r="E134" i="8"/>
  <c r="F133" i="8"/>
  <c r="E133" i="8"/>
  <c r="F132" i="8"/>
  <c r="E132" i="8"/>
  <c r="F131" i="8"/>
  <c r="E131" i="8"/>
  <c r="F130" i="8"/>
  <c r="E130" i="8"/>
  <c r="F129" i="8"/>
  <c r="E129" i="8"/>
  <c r="F128" i="8"/>
  <c r="E128" i="8"/>
  <c r="F127" i="8"/>
  <c r="E127" i="8"/>
  <c r="F126" i="8"/>
  <c r="E126" i="8"/>
  <c r="F125" i="8"/>
  <c r="E125" i="8"/>
  <c r="F124" i="8"/>
  <c r="E124" i="8"/>
  <c r="F123" i="8"/>
  <c r="E123" i="8"/>
  <c r="F122" i="8"/>
  <c r="E122" i="8"/>
  <c r="F121" i="8"/>
  <c r="E121" i="8"/>
  <c r="F120" i="8"/>
  <c r="E120" i="8"/>
  <c r="F119" i="8"/>
  <c r="E119" i="8"/>
  <c r="F118" i="8"/>
  <c r="E118" i="8"/>
  <c r="F117" i="8"/>
  <c r="E117" i="8"/>
  <c r="F116" i="8"/>
  <c r="E116" i="8"/>
  <c r="F115" i="8"/>
  <c r="E115" i="8"/>
  <c r="F114" i="8"/>
  <c r="E114" i="8"/>
  <c r="F113" i="8"/>
  <c r="E113" i="8"/>
  <c r="F112" i="8"/>
  <c r="E112" i="8"/>
  <c r="F111" i="8"/>
  <c r="E111" i="8"/>
  <c r="F110" i="8"/>
  <c r="E110" i="8"/>
  <c r="F109" i="8"/>
  <c r="E109" i="8"/>
  <c r="F108" i="8"/>
  <c r="E108" i="8"/>
  <c r="F107" i="8"/>
  <c r="E107" i="8"/>
  <c r="F106" i="8"/>
  <c r="E106" i="8"/>
  <c r="F105" i="8"/>
  <c r="E105" i="8"/>
  <c r="F104" i="8"/>
  <c r="E104" i="8"/>
  <c r="F103" i="8"/>
  <c r="E103" i="8"/>
  <c r="F102" i="8"/>
  <c r="E102" i="8"/>
  <c r="F101" i="8"/>
  <c r="E101" i="8"/>
  <c r="F100" i="8"/>
  <c r="E100" i="8"/>
  <c r="F99" i="8"/>
  <c r="E99" i="8"/>
  <c r="F98" i="8"/>
  <c r="E98" i="8"/>
  <c r="F97" i="8"/>
  <c r="E97" i="8"/>
  <c r="F96" i="8"/>
  <c r="E96" i="8"/>
  <c r="F95" i="8"/>
  <c r="E95" i="8"/>
  <c r="F94" i="8"/>
  <c r="E94" i="8"/>
  <c r="F93" i="8"/>
  <c r="E93" i="8"/>
  <c r="F92" i="8"/>
  <c r="E92" i="8"/>
  <c r="F91" i="8"/>
  <c r="E91" i="8"/>
  <c r="F90" i="8"/>
  <c r="E90" i="8"/>
  <c r="F89" i="8"/>
  <c r="E89" i="8"/>
  <c r="F88" i="8"/>
  <c r="E88" i="8"/>
  <c r="F87" i="8"/>
  <c r="E87" i="8"/>
  <c r="F86" i="8"/>
  <c r="E86" i="8"/>
  <c r="F85" i="8"/>
  <c r="E85" i="8"/>
  <c r="F84" i="8"/>
  <c r="E84" i="8"/>
  <c r="F83" i="8"/>
  <c r="E83" i="8"/>
  <c r="F82" i="8"/>
  <c r="E82" i="8"/>
  <c r="F81" i="8"/>
  <c r="E81" i="8"/>
  <c r="F80" i="8"/>
  <c r="E80" i="8"/>
  <c r="F79" i="8"/>
  <c r="E79" i="8"/>
  <c r="F78" i="8"/>
  <c r="E78" i="8"/>
  <c r="F77" i="8"/>
  <c r="E77" i="8"/>
  <c r="F76" i="8"/>
  <c r="E76" i="8"/>
  <c r="F75" i="8"/>
  <c r="E75" i="8"/>
  <c r="F74" i="8"/>
  <c r="E74" i="8"/>
  <c r="F73" i="8"/>
  <c r="E73" i="8"/>
  <c r="F72" i="8"/>
  <c r="E72" i="8"/>
  <c r="F71" i="8"/>
  <c r="E71" i="8"/>
  <c r="F70" i="8"/>
  <c r="E70" i="8"/>
  <c r="F69" i="8"/>
  <c r="E69" i="8"/>
  <c r="F68" i="8"/>
  <c r="E68" i="8"/>
  <c r="F67" i="8"/>
  <c r="E67" i="8"/>
  <c r="F66" i="8"/>
  <c r="E66" i="8"/>
  <c r="F65" i="8"/>
  <c r="E65" i="8"/>
  <c r="F64" i="8"/>
  <c r="E64" i="8"/>
  <c r="F63" i="8"/>
  <c r="E63" i="8"/>
  <c r="F62" i="8"/>
  <c r="E62" i="8"/>
  <c r="F61" i="8"/>
  <c r="E61" i="8"/>
  <c r="F60" i="8"/>
  <c r="E60" i="8"/>
  <c r="F59" i="8"/>
  <c r="E59" i="8"/>
  <c r="F58" i="8"/>
  <c r="E58" i="8"/>
  <c r="F57" i="8"/>
  <c r="E57" i="8"/>
  <c r="F56" i="8"/>
  <c r="E56" i="8"/>
  <c r="F55" i="8"/>
  <c r="E55" i="8"/>
  <c r="F54" i="8"/>
  <c r="E54" i="8"/>
  <c r="F53" i="8"/>
  <c r="E53" i="8"/>
  <c r="F52" i="8"/>
  <c r="E52" i="8"/>
  <c r="F51" i="8"/>
  <c r="E51" i="8"/>
  <c r="F50" i="8"/>
  <c r="E50" i="8"/>
  <c r="F49" i="8"/>
  <c r="E49" i="8"/>
  <c r="F48" i="8"/>
  <c r="E48" i="8"/>
  <c r="F47" i="8"/>
  <c r="E47" i="8"/>
  <c r="F46" i="8"/>
  <c r="E46" i="8"/>
  <c r="F45" i="8"/>
  <c r="E45" i="8"/>
  <c r="F44" i="8"/>
  <c r="E44" i="8"/>
  <c r="F43" i="8"/>
  <c r="E43" i="8"/>
  <c r="F42" i="8"/>
  <c r="E42" i="8"/>
  <c r="F41" i="8"/>
  <c r="E41" i="8"/>
  <c r="F40" i="8"/>
  <c r="E40" i="8"/>
  <c r="F39" i="8"/>
  <c r="E39" i="8"/>
  <c r="F38" i="8"/>
  <c r="E38" i="8"/>
  <c r="F37" i="8"/>
  <c r="E37" i="8"/>
  <c r="F36" i="8"/>
  <c r="E36" i="8"/>
  <c r="F35" i="8"/>
  <c r="E35" i="8"/>
  <c r="F34" i="8"/>
  <c r="E34" i="8"/>
  <c r="F33" i="8"/>
  <c r="E33" i="8"/>
  <c r="F32" i="8"/>
  <c r="E32" i="8"/>
  <c r="F31" i="8"/>
  <c r="E31" i="8"/>
  <c r="F30" i="8"/>
  <c r="E30" i="8"/>
  <c r="F29" i="8"/>
  <c r="E29" i="8"/>
  <c r="F28" i="8"/>
  <c r="E28" i="8"/>
  <c r="F27" i="8"/>
  <c r="E27" i="8"/>
  <c r="F26" i="8"/>
  <c r="E26" i="8"/>
  <c r="F25" i="8"/>
  <c r="E25" i="8"/>
  <c r="F24" i="8"/>
  <c r="E24" i="8"/>
  <c r="F23" i="8"/>
  <c r="E23" i="8"/>
  <c r="F22" i="8"/>
  <c r="E22" i="8"/>
  <c r="F21" i="8"/>
  <c r="E21" i="8"/>
  <c r="F20" i="8"/>
  <c r="E20" i="8"/>
  <c r="F19" i="8"/>
  <c r="E19" i="8"/>
  <c r="F18" i="8"/>
  <c r="E18" i="8"/>
  <c r="F17" i="8"/>
  <c r="E17" i="8"/>
  <c r="F16" i="8"/>
  <c r="E16" i="8"/>
  <c r="F15" i="8"/>
  <c r="E15" i="8"/>
  <c r="F14" i="8"/>
  <c r="E14" i="8"/>
  <c r="F13" i="8"/>
  <c r="E13" i="8"/>
  <c r="F12" i="8"/>
  <c r="E12" i="8"/>
  <c r="F11" i="8"/>
  <c r="E11" i="8"/>
  <c r="F10" i="8"/>
  <c r="E10" i="8"/>
  <c r="F9" i="8"/>
  <c r="E9" i="8"/>
  <c r="F8" i="8"/>
  <c r="E8" i="8"/>
  <c r="F7" i="8"/>
  <c r="E7" i="8"/>
  <c r="F6" i="8"/>
  <c r="E6" i="8"/>
  <c r="F5" i="8"/>
  <c r="E5" i="8"/>
  <c r="F4" i="8"/>
  <c r="E4" i="8"/>
  <c r="F3" i="8"/>
  <c r="E3" i="8"/>
  <c r="J337" i="1"/>
  <c r="H311" i="1"/>
  <c r="H310" i="1"/>
  <c r="H309" i="1"/>
  <c r="H308" i="1"/>
  <c r="M323" i="1"/>
  <c r="M322" i="1"/>
  <c r="M321" i="1"/>
  <c r="M320" i="1"/>
  <c r="M319" i="1"/>
  <c r="M318" i="1"/>
  <c r="M312" i="1"/>
  <c r="M311" i="1"/>
  <c r="M310" i="1"/>
  <c r="M309" i="1"/>
  <c r="M308" i="1"/>
  <c r="M5" i="1"/>
  <c r="L323" i="1"/>
  <c r="L322" i="1"/>
  <c r="L321" i="1"/>
  <c r="L320" i="1"/>
  <c r="L319" i="1"/>
  <c r="L318" i="1"/>
  <c r="L312" i="1"/>
  <c r="L311" i="1"/>
  <c r="L310" i="1"/>
  <c r="L309" i="1"/>
  <c r="L308" i="1"/>
  <c r="L5" i="1"/>
  <c r="L3" i="1"/>
  <c r="L4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20" i="1"/>
  <c r="L222" i="1"/>
  <c r="L223" i="1"/>
  <c r="L224" i="1"/>
  <c r="L225" i="1"/>
  <c r="L226" i="1"/>
  <c r="L227" i="1"/>
  <c r="L228" i="1"/>
  <c r="L229" i="1"/>
  <c r="L230" i="1"/>
  <c r="L231" i="1"/>
  <c r="L232" i="1"/>
  <c r="L234" i="1"/>
  <c r="L236" i="1"/>
  <c r="L237" i="1"/>
  <c r="L238" i="1"/>
  <c r="L239" i="1"/>
  <c r="L240" i="1"/>
  <c r="L241" i="1"/>
  <c r="L242" i="1"/>
  <c r="L243" i="1"/>
  <c r="L244" i="1"/>
  <c r="L245" i="1"/>
  <c r="L246" i="1"/>
  <c r="L248" i="1"/>
  <c r="L250" i="1"/>
  <c r="L251" i="1"/>
  <c r="L252" i="1"/>
  <c r="L253" i="1"/>
  <c r="L254" i="1"/>
  <c r="L255" i="1"/>
  <c r="L256" i="1"/>
  <c r="L257" i="1"/>
  <c r="L258" i="1"/>
  <c r="L259" i="1"/>
  <c r="L260" i="1"/>
  <c r="L262" i="1"/>
  <c r="L264" i="1"/>
  <c r="L265" i="1"/>
  <c r="L266" i="1"/>
  <c r="L267" i="1"/>
  <c r="L268" i="1"/>
  <c r="L269" i="1"/>
  <c r="L270" i="1"/>
  <c r="L271" i="1"/>
  <c r="L272" i="1"/>
  <c r="L273" i="1"/>
  <c r="L274" i="1"/>
  <c r="L276" i="1"/>
  <c r="L278" i="1"/>
  <c r="L279" i="1"/>
  <c r="L280" i="1"/>
  <c r="L281" i="1"/>
  <c r="L282" i="1"/>
  <c r="L283" i="1"/>
  <c r="L284" i="1"/>
  <c r="L285" i="1"/>
  <c r="L286" i="1"/>
  <c r="L287" i="1"/>
  <c r="L288" i="1"/>
  <c r="L290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13" i="1"/>
  <c r="L314" i="1"/>
  <c r="L315" i="1"/>
  <c r="L316" i="1"/>
  <c r="L317" i="1"/>
  <c r="L324" i="1"/>
  <c r="L325" i="1"/>
  <c r="L326" i="1"/>
  <c r="L327" i="1"/>
  <c r="L328" i="1"/>
  <c r="L329" i="1"/>
  <c r="L330" i="1"/>
  <c r="L333" i="1"/>
  <c r="L334" i="1"/>
  <c r="L336" i="1"/>
  <c r="M4" i="1"/>
  <c r="M7" i="1"/>
  <c r="M8" i="1"/>
  <c r="M9" i="1"/>
  <c r="M10" i="1"/>
  <c r="M11" i="1"/>
  <c r="M12" i="1"/>
  <c r="M13" i="1"/>
  <c r="M14" i="1"/>
  <c r="M15" i="1"/>
  <c r="M17" i="1"/>
  <c r="M18" i="1"/>
  <c r="M19" i="1"/>
  <c r="M21" i="1"/>
  <c r="M22" i="1"/>
  <c r="M23" i="1"/>
  <c r="M24" i="1"/>
  <c r="M25" i="1"/>
  <c r="M26" i="1"/>
  <c r="M27" i="1"/>
  <c r="M28" i="1"/>
  <c r="M29" i="1"/>
  <c r="M31" i="1"/>
  <c r="M32" i="1"/>
  <c r="M33" i="1"/>
  <c r="M35" i="1"/>
  <c r="M36" i="1"/>
  <c r="M37" i="1"/>
  <c r="M38" i="1"/>
  <c r="M39" i="1"/>
  <c r="M40" i="1"/>
  <c r="M41" i="1"/>
  <c r="M42" i="1"/>
  <c r="H43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H113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H155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13" i="1"/>
  <c r="M314" i="1"/>
  <c r="M315" i="1"/>
  <c r="M316" i="1"/>
  <c r="M317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H306" i="1" l="1"/>
  <c r="H307" i="1"/>
  <c r="H3" i="1"/>
  <c r="H291" i="1"/>
  <c r="H277" i="1"/>
  <c r="H263" i="1"/>
  <c r="H249" i="1"/>
  <c r="H235" i="1"/>
  <c r="H221" i="1"/>
  <c r="H324" i="1"/>
  <c r="H34" i="1"/>
  <c r="H20" i="1"/>
  <c r="H6" i="1"/>
  <c r="H212" i="1"/>
  <c r="H198" i="1"/>
  <c r="H184" i="1"/>
  <c r="H170" i="1"/>
  <c r="H156" i="1"/>
  <c r="H142" i="1"/>
  <c r="H128" i="1"/>
  <c r="H114" i="1"/>
  <c r="H100" i="1"/>
  <c r="H86" i="1"/>
  <c r="H72" i="1"/>
  <c r="H58" i="1"/>
  <c r="H44" i="1"/>
  <c r="H30" i="1"/>
  <c r="H16" i="1"/>
  <c r="H332" i="1"/>
  <c r="H335" i="1"/>
  <c r="M3" i="1"/>
  <c r="M43" i="1"/>
  <c r="M113" i="1"/>
  <c r="M155" i="1"/>
  <c r="M16" i="1"/>
  <c r="M30" i="1"/>
  <c r="M44" i="1"/>
  <c r="M58" i="1"/>
  <c r="M72" i="1"/>
  <c r="M86" i="1"/>
  <c r="M100" i="1"/>
  <c r="M114" i="1"/>
  <c r="M128" i="1"/>
  <c r="M142" i="1"/>
  <c r="M156" i="1"/>
  <c r="M170" i="1"/>
  <c r="M184" i="1"/>
  <c r="M198" i="1"/>
  <c r="M212" i="1"/>
  <c r="M6" i="1"/>
  <c r="M20" i="1"/>
  <c r="M34" i="1"/>
  <c r="H331" i="1"/>
  <c r="H289" i="1"/>
  <c r="H275" i="1"/>
  <c r="H261" i="1"/>
  <c r="H247" i="1"/>
  <c r="H233" i="1"/>
  <c r="H219" i="1"/>
  <c r="L219" i="1"/>
  <c r="L233" i="1"/>
  <c r="L247" i="1"/>
  <c r="L261" i="1"/>
  <c r="L275" i="1"/>
  <c r="L289" i="1"/>
  <c r="L331" i="1"/>
  <c r="L332" i="1"/>
  <c r="L221" i="1"/>
  <c r="L235" i="1"/>
  <c r="L249" i="1"/>
  <c r="L263" i="1"/>
  <c r="L277" i="1"/>
  <c r="L291" i="1"/>
  <c r="L335" i="1"/>
  <c r="H281" i="1"/>
  <c r="H253" i="1"/>
  <c r="H225" i="1"/>
  <c r="H267" i="1"/>
  <c r="H211" i="1"/>
  <c r="H197" i="1"/>
  <c r="H183" i="1"/>
  <c r="H169" i="1"/>
  <c r="H141" i="1"/>
  <c r="H127" i="1"/>
  <c r="H99" i="1"/>
  <c r="H85" i="1"/>
  <c r="H71" i="1"/>
  <c r="H57" i="1"/>
  <c r="H29" i="1"/>
  <c r="H15" i="1"/>
  <c r="H239" i="1"/>
  <c r="H333" i="1"/>
  <c r="H268" i="1"/>
  <c r="H240" i="1"/>
  <c r="H295" i="1"/>
  <c r="H282" i="1"/>
  <c r="H254" i="1"/>
  <c r="H226" i="1"/>
  <c r="H303" i="1"/>
  <c r="H215" i="1"/>
  <c r="H204" i="1"/>
  <c r="H190" i="1"/>
  <c r="H176" i="1"/>
  <c r="H162" i="1"/>
  <c r="H148" i="1"/>
  <c r="H134" i="1"/>
  <c r="H120" i="1"/>
  <c r="H106" i="1"/>
  <c r="H92" i="1"/>
  <c r="H78" i="1"/>
  <c r="H64" i="1"/>
  <c r="H50" i="1"/>
  <c r="H36" i="1"/>
  <c r="H22" i="1"/>
  <c r="H8" i="1"/>
  <c r="H105" i="1"/>
  <c r="H91" i="1"/>
  <c r="H77" i="1"/>
  <c r="H63" i="1"/>
  <c r="H49" i="1"/>
  <c r="H35" i="1"/>
  <c r="H21" i="1"/>
  <c r="H7" i="1"/>
  <c r="H317" i="1"/>
  <c r="H336" i="1"/>
  <c r="H205" i="1"/>
  <c r="H191" i="1"/>
  <c r="H177" i="1"/>
  <c r="H163" i="1"/>
  <c r="H149" i="1"/>
  <c r="H135" i="1"/>
  <c r="H121" i="1"/>
  <c r="H107" i="1"/>
  <c r="H93" i="1"/>
  <c r="H79" i="1"/>
  <c r="H65" i="1"/>
  <c r="H51" i="1"/>
  <c r="H37" i="1"/>
  <c r="H23" i="1"/>
  <c r="H9" i="1"/>
  <c r="H330" i="1"/>
  <c r="H316" i="1"/>
  <c r="H302" i="1"/>
  <c r="H288" i="1"/>
  <c r="H274" i="1"/>
  <c r="H260" i="1"/>
  <c r="H246" i="1"/>
  <c r="H232" i="1"/>
  <c r="H218" i="1"/>
  <c r="H329" i="1"/>
  <c r="H315" i="1"/>
  <c r="H301" i="1"/>
  <c r="H287" i="1"/>
  <c r="H273" i="1"/>
  <c r="H259" i="1"/>
  <c r="H245" i="1"/>
  <c r="H231" i="1"/>
  <c r="H217" i="1"/>
  <c r="H203" i="1"/>
  <c r="H189" i="1"/>
  <c r="H175" i="1"/>
  <c r="H161" i="1"/>
  <c r="H147" i="1"/>
  <c r="H133" i="1"/>
  <c r="H119" i="1"/>
  <c r="H328" i="1"/>
  <c r="H314" i="1"/>
  <c r="H300" i="1"/>
  <c r="H286" i="1"/>
  <c r="H272" i="1"/>
  <c r="H258" i="1"/>
  <c r="H244" i="1"/>
  <c r="H230" i="1"/>
  <c r="H216" i="1"/>
  <c r="H202" i="1"/>
  <c r="H188" i="1"/>
  <c r="H174" i="1"/>
  <c r="H160" i="1"/>
  <c r="H146" i="1"/>
  <c r="H132" i="1"/>
  <c r="H118" i="1"/>
  <c r="H104" i="1"/>
  <c r="H90" i="1"/>
  <c r="H76" i="1"/>
  <c r="H62" i="1"/>
  <c r="H48" i="1"/>
  <c r="H201" i="1"/>
  <c r="H187" i="1"/>
  <c r="H173" i="1"/>
  <c r="H159" i="1"/>
  <c r="H145" i="1"/>
  <c r="H131" i="1"/>
  <c r="H117" i="1"/>
  <c r="H103" i="1"/>
  <c r="H89" i="1"/>
  <c r="H75" i="1"/>
  <c r="H61" i="1"/>
  <c r="H47" i="1"/>
  <c r="H33" i="1"/>
  <c r="H19" i="1"/>
  <c r="H5" i="1"/>
  <c r="H298" i="1"/>
  <c r="H284" i="1"/>
  <c r="H270" i="1"/>
  <c r="H256" i="1"/>
  <c r="H242" i="1"/>
  <c r="H228" i="1"/>
  <c r="H214" i="1"/>
  <c r="H200" i="1"/>
  <c r="H186" i="1"/>
  <c r="H172" i="1"/>
  <c r="H158" i="1"/>
  <c r="H144" i="1"/>
  <c r="H130" i="1"/>
  <c r="H116" i="1"/>
  <c r="H102" i="1"/>
  <c r="H88" i="1"/>
  <c r="H74" i="1"/>
  <c r="H60" i="1"/>
  <c r="H46" i="1"/>
  <c r="H32" i="1"/>
  <c r="H18" i="1"/>
  <c r="H4" i="1"/>
  <c r="H296" i="1"/>
  <c r="H327" i="1"/>
  <c r="H313" i="1"/>
  <c r="H299" i="1"/>
  <c r="H285" i="1"/>
  <c r="H271" i="1"/>
  <c r="H257" i="1"/>
  <c r="H243" i="1"/>
  <c r="H229" i="1"/>
  <c r="H326" i="1"/>
  <c r="H325" i="1"/>
  <c r="H297" i="1"/>
  <c r="H283" i="1"/>
  <c r="H269" i="1"/>
  <c r="H255" i="1"/>
  <c r="H241" i="1"/>
  <c r="H227" i="1"/>
  <c r="H213" i="1"/>
  <c r="H199" i="1"/>
  <c r="H185" i="1"/>
  <c r="H171" i="1"/>
  <c r="H157" i="1"/>
  <c r="H143" i="1"/>
  <c r="H129" i="1"/>
  <c r="H115" i="1"/>
  <c r="H101" i="1"/>
  <c r="H87" i="1"/>
  <c r="H73" i="1"/>
  <c r="H59" i="1"/>
  <c r="H45" i="1"/>
  <c r="H31" i="1"/>
  <c r="H17" i="1"/>
  <c r="H294" i="1"/>
  <c r="H280" i="1"/>
  <c r="H266" i="1"/>
  <c r="H252" i="1"/>
  <c r="H238" i="1"/>
  <c r="H224" i="1"/>
  <c r="H210" i="1"/>
  <c r="H196" i="1"/>
  <c r="H182" i="1"/>
  <c r="H168" i="1"/>
  <c r="H154" i="1"/>
  <c r="H140" i="1"/>
  <c r="H126" i="1"/>
  <c r="H112" i="1"/>
  <c r="H98" i="1"/>
  <c r="H84" i="1"/>
  <c r="H70" i="1"/>
  <c r="H56" i="1"/>
  <c r="H42" i="1"/>
  <c r="H28" i="1"/>
  <c r="H14" i="1"/>
  <c r="H293" i="1"/>
  <c r="H279" i="1"/>
  <c r="H265" i="1"/>
  <c r="H251" i="1"/>
  <c r="H237" i="1"/>
  <c r="H223" i="1"/>
  <c r="H209" i="1"/>
  <c r="H195" i="1"/>
  <c r="H181" i="1"/>
  <c r="H167" i="1"/>
  <c r="H153" i="1"/>
  <c r="H139" i="1"/>
  <c r="H125" i="1"/>
  <c r="H111" i="1"/>
  <c r="H97" i="1"/>
  <c r="H83" i="1"/>
  <c r="H69" i="1"/>
  <c r="H55" i="1"/>
  <c r="H41" i="1"/>
  <c r="H27" i="1"/>
  <c r="H13" i="1"/>
  <c r="H334" i="1"/>
  <c r="H292" i="1"/>
  <c r="H278" i="1"/>
  <c r="H264" i="1"/>
  <c r="H250" i="1"/>
  <c r="H236" i="1"/>
  <c r="H222" i="1"/>
  <c r="H208" i="1"/>
  <c r="H194" i="1"/>
  <c r="H180" i="1"/>
  <c r="H166" i="1"/>
  <c r="H152" i="1"/>
  <c r="H138" i="1"/>
  <c r="H124" i="1"/>
  <c r="H110" i="1"/>
  <c r="H96" i="1"/>
  <c r="H82" i="1"/>
  <c r="H68" i="1"/>
  <c r="H54" i="1"/>
  <c r="H40" i="1"/>
  <c r="H26" i="1"/>
  <c r="H12" i="1"/>
  <c r="H305" i="1"/>
  <c r="H207" i="1"/>
  <c r="H193" i="1"/>
  <c r="H179" i="1"/>
  <c r="H165" i="1"/>
  <c r="H151" i="1"/>
  <c r="H137" i="1"/>
  <c r="H123" i="1"/>
  <c r="H109" i="1"/>
  <c r="H95" i="1"/>
  <c r="H81" i="1"/>
  <c r="H67" i="1"/>
  <c r="H53" i="1"/>
  <c r="H39" i="1"/>
  <c r="H25" i="1"/>
  <c r="H11" i="1"/>
  <c r="H304" i="1"/>
  <c r="H290" i="1"/>
  <c r="H276" i="1"/>
  <c r="H262" i="1"/>
  <c r="H248" i="1"/>
  <c r="H234" i="1"/>
  <c r="H220" i="1"/>
  <c r="H206" i="1"/>
  <c r="H192" i="1"/>
  <c r="H178" i="1"/>
  <c r="H164" i="1"/>
  <c r="H150" i="1"/>
  <c r="H136" i="1"/>
  <c r="H122" i="1"/>
  <c r="H108" i="1"/>
  <c r="H94" i="1"/>
  <c r="H80" i="1"/>
  <c r="H66" i="1"/>
  <c r="H52" i="1"/>
  <c r="H38" i="1"/>
  <c r="H24" i="1"/>
  <c r="H10" i="1"/>
  <c r="H337" i="1" l="1"/>
</calcChain>
</file>

<file path=xl/sharedStrings.xml><?xml version="1.0" encoding="utf-8"?>
<sst xmlns="http://schemas.openxmlformats.org/spreadsheetml/2006/main" count="2347" uniqueCount="684">
  <si>
    <t>وصف الأصل</t>
  </si>
  <si>
    <t>رقم المصنع التسلسلي الفريد</t>
  </si>
  <si>
    <t>النوع</t>
  </si>
  <si>
    <t>SSA00004907</t>
  </si>
  <si>
    <t>ET96K06992SL0</t>
  </si>
  <si>
    <t>BENQ</t>
  </si>
  <si>
    <t>شاشة</t>
  </si>
  <si>
    <t>SSA00004771</t>
  </si>
  <si>
    <t>SDLXZF0S3KC4W</t>
  </si>
  <si>
    <t xml:space="preserve">ايباد </t>
  </si>
  <si>
    <t>APPL</t>
  </si>
  <si>
    <t>SSA00004772</t>
  </si>
  <si>
    <t>SDLXYV0XYKC4W</t>
  </si>
  <si>
    <t>SSA00004781</t>
  </si>
  <si>
    <t>SC02Z101XLVDR</t>
  </si>
  <si>
    <t>ماك بوك</t>
  </si>
  <si>
    <t>SSA00004975</t>
  </si>
  <si>
    <t>23P4G33</t>
  </si>
  <si>
    <t>DELL</t>
  </si>
  <si>
    <t xml:space="preserve">جهاز مكتبي </t>
  </si>
  <si>
    <t>SSA00004596</t>
  </si>
  <si>
    <t>CZC8517NXM</t>
  </si>
  <si>
    <t>HP</t>
  </si>
  <si>
    <t>SSA00004836</t>
  </si>
  <si>
    <t>84P4G33</t>
  </si>
  <si>
    <t>SSP0000099</t>
  </si>
  <si>
    <t>CZC8517NV3</t>
  </si>
  <si>
    <t>SSA00004845</t>
  </si>
  <si>
    <t>FTFGVS2</t>
  </si>
  <si>
    <t>شاشة مكتبيه</t>
  </si>
  <si>
    <t>SSA00004834</t>
  </si>
  <si>
    <t>BN9TF33</t>
  </si>
  <si>
    <t>dell</t>
  </si>
  <si>
    <t>SSA00004955</t>
  </si>
  <si>
    <t>CZC8517NVQ</t>
  </si>
  <si>
    <t>hp</t>
  </si>
  <si>
    <t>SSA00012472</t>
  </si>
  <si>
    <t>CZC8517NYW</t>
  </si>
  <si>
    <t>SSA00004841</t>
  </si>
  <si>
    <t>H1TTF33</t>
  </si>
  <si>
    <t>SSA00004840</t>
  </si>
  <si>
    <t>C3P4G33</t>
  </si>
  <si>
    <t>SSA00004846</t>
  </si>
  <si>
    <t>FBHGVS2</t>
  </si>
  <si>
    <t>SSA00004842</t>
  </si>
  <si>
    <t>14P4G33</t>
  </si>
  <si>
    <t>SSA00004979</t>
  </si>
  <si>
    <t>92P4G33</t>
  </si>
  <si>
    <t>SSA00004827</t>
  </si>
  <si>
    <t>not fond</t>
  </si>
  <si>
    <t>SSA00004903</t>
  </si>
  <si>
    <t>CZC8517NWK</t>
  </si>
  <si>
    <t>SSA00004904</t>
  </si>
  <si>
    <t>CZC8517NZY</t>
  </si>
  <si>
    <t>SSA00004905</t>
  </si>
  <si>
    <t>CZC8517NW5</t>
  </si>
  <si>
    <t>SSA00004896</t>
  </si>
  <si>
    <t>CZC8517NY9</t>
  </si>
  <si>
    <t>SSA00004826</t>
  </si>
  <si>
    <t>DCGGVS2</t>
  </si>
  <si>
    <t>SSA00004847</t>
  </si>
  <si>
    <t>EIZO</t>
  </si>
  <si>
    <t>SSA00004892</t>
  </si>
  <si>
    <t>CZC8517NVV</t>
  </si>
  <si>
    <t>SSA00004901</t>
  </si>
  <si>
    <t>74P4G33</t>
  </si>
  <si>
    <t>SSA00004900</t>
  </si>
  <si>
    <t>9M9TF33</t>
  </si>
  <si>
    <t>SSA00004887</t>
  </si>
  <si>
    <t>CZC8517NY2</t>
  </si>
  <si>
    <t>SSA00004838</t>
  </si>
  <si>
    <t>83TTF33</t>
  </si>
  <si>
    <t>SSA00004843</t>
  </si>
  <si>
    <t>J4P4G33</t>
  </si>
  <si>
    <t>SSA00004844</t>
  </si>
  <si>
    <t>33TTF33</t>
  </si>
  <si>
    <t>SSA00012473</t>
  </si>
  <si>
    <t>901NTJJ88676</t>
  </si>
  <si>
    <t>LG</t>
  </si>
  <si>
    <t>SSA00004897</t>
  </si>
  <si>
    <t>CZC8517NWZ</t>
  </si>
  <si>
    <t>SSA00012471</t>
  </si>
  <si>
    <t>CNC6083J7H</t>
  </si>
  <si>
    <t>SSA00004899</t>
  </si>
  <si>
    <t>D4HGVS2</t>
  </si>
  <si>
    <t>SSA00004960</t>
  </si>
  <si>
    <t>ET98K05172SL0</t>
  </si>
  <si>
    <t>SSA00004831</t>
  </si>
  <si>
    <t>51TTF33</t>
  </si>
  <si>
    <t>SSA00004891</t>
  </si>
  <si>
    <t>CZC8517NWV</t>
  </si>
  <si>
    <t>SSA00004971</t>
  </si>
  <si>
    <t>82GGVS2</t>
  </si>
  <si>
    <t>SSA00004835</t>
  </si>
  <si>
    <t>73P4G33</t>
  </si>
  <si>
    <t>SSA00004895</t>
  </si>
  <si>
    <t>CZC8517NW3</t>
  </si>
  <si>
    <t>SSA00004832</t>
  </si>
  <si>
    <t>CG1YLY2</t>
  </si>
  <si>
    <t>SSA00004829</t>
  </si>
  <si>
    <t>CNC9021WKK</t>
  </si>
  <si>
    <t>SSA00004985</t>
  </si>
  <si>
    <t>F3P4G33</t>
  </si>
  <si>
    <t>SSA00004839</t>
  </si>
  <si>
    <t>7M9TF33</t>
  </si>
  <si>
    <t>SSA00004833</t>
  </si>
  <si>
    <t>J9HGVS2</t>
  </si>
  <si>
    <t>SSA00004958</t>
  </si>
  <si>
    <t>ET96K06794SL0</t>
  </si>
  <si>
    <t>SSA00004959</t>
  </si>
  <si>
    <t>ET96K07332</t>
  </si>
  <si>
    <t>SSA00004852</t>
  </si>
  <si>
    <t>CN-0TWYP8</t>
  </si>
  <si>
    <t>SSA00004870</t>
  </si>
  <si>
    <t>CZC910B16S</t>
  </si>
  <si>
    <t>SSA00004876</t>
  </si>
  <si>
    <t>CZC8517NXC</t>
  </si>
  <si>
    <t>SSA00004875</t>
  </si>
  <si>
    <t>CZC8517P00</t>
  </si>
  <si>
    <t>SSA00004862</t>
  </si>
  <si>
    <t>CZC8517NW1</t>
  </si>
  <si>
    <t>SSA00004877</t>
  </si>
  <si>
    <t>CZC8517NX5</t>
  </si>
  <si>
    <t>SSA00004872</t>
  </si>
  <si>
    <t>CZC8517NZ5</t>
  </si>
  <si>
    <t>SSA00004874</t>
  </si>
  <si>
    <t>CZC8517NV9</t>
  </si>
  <si>
    <t>SSA00004965</t>
  </si>
  <si>
    <t>CZC8517P01</t>
  </si>
  <si>
    <t>SSA00004966</t>
  </si>
  <si>
    <t>CZC8517NYQ</t>
  </si>
  <si>
    <t>SSA00004850</t>
  </si>
  <si>
    <t>901NTEP88692</t>
  </si>
  <si>
    <t>SSA00004967</t>
  </si>
  <si>
    <t>CZC8517NVT</t>
  </si>
  <si>
    <t>SSA00004863</t>
  </si>
  <si>
    <t>CZC8517NWM</t>
  </si>
  <si>
    <t>SSA00004553</t>
  </si>
  <si>
    <t>4P9TF33</t>
  </si>
  <si>
    <t>SSA00004866</t>
  </si>
  <si>
    <t>CZC8517NVL</t>
  </si>
  <si>
    <t>SSA00004962</t>
  </si>
  <si>
    <t>ETP5K00901SL0</t>
  </si>
  <si>
    <t>SSA00004961</t>
  </si>
  <si>
    <t>ETS5K00932SL0</t>
  </si>
  <si>
    <t>SSA00012470</t>
  </si>
  <si>
    <t>22TTF33</t>
  </si>
  <si>
    <t>SSA00004957</t>
  </si>
  <si>
    <t>ET98K05157SL0</t>
  </si>
  <si>
    <t>SSA00004963</t>
  </si>
  <si>
    <t>ET98K05220SL0</t>
  </si>
  <si>
    <t>SSA00004851</t>
  </si>
  <si>
    <t>901NTKF88669</t>
  </si>
  <si>
    <t>SSA00004878</t>
  </si>
  <si>
    <t>CZC8517NXX</t>
  </si>
  <si>
    <t>SSA00004865</t>
  </si>
  <si>
    <t>CZC8517NVK</t>
  </si>
  <si>
    <t>SSA00004983</t>
  </si>
  <si>
    <t>DP9TF33</t>
  </si>
  <si>
    <t>SSA00004864</t>
  </si>
  <si>
    <t>CZC8517NYY</t>
  </si>
  <si>
    <t>SSA00004861</t>
  </si>
  <si>
    <t>CZC8517NXR</t>
  </si>
  <si>
    <t>SSA00004869</t>
  </si>
  <si>
    <t>CZC910B16V</t>
  </si>
  <si>
    <t>SSA00004880</t>
  </si>
  <si>
    <t>CZC8517NY1</t>
  </si>
  <si>
    <t>SSA00004814</t>
  </si>
  <si>
    <t>CNC9021WW4</t>
  </si>
  <si>
    <t>SSA00004974</t>
  </si>
  <si>
    <t>3N9TF33</t>
  </si>
  <si>
    <t>SSA00004956</t>
  </si>
  <si>
    <t>CZC8517NYZ</t>
  </si>
  <si>
    <t>SSA00004884</t>
  </si>
  <si>
    <t>CZC8517NZ1</t>
  </si>
  <si>
    <t>SSA00004853</t>
  </si>
  <si>
    <t>HM9TF33</t>
  </si>
  <si>
    <t>SSA00004854</t>
  </si>
  <si>
    <t>H2TTF33</t>
  </si>
  <si>
    <t>SSA00004859</t>
  </si>
  <si>
    <t>6CM8291Z19</t>
  </si>
  <si>
    <t>SSA00004848</t>
  </si>
  <si>
    <t>GXDL5R2</t>
  </si>
  <si>
    <t>SSA00004881</t>
  </si>
  <si>
    <t>CZC8517NZS</t>
  </si>
  <si>
    <t>SSA00004882</t>
  </si>
  <si>
    <t>CZC8517NVP</t>
  </si>
  <si>
    <t>SSA00004879</t>
  </si>
  <si>
    <t>CZC8517NW8</t>
  </si>
  <si>
    <t>SSA00004883</t>
  </si>
  <si>
    <t>CZC8517NVG</t>
  </si>
  <si>
    <t>SSA00004858</t>
  </si>
  <si>
    <t>CN-0KN4F1</t>
  </si>
  <si>
    <t>SSA00004860</t>
  </si>
  <si>
    <t>CNC9021WD8</t>
  </si>
  <si>
    <t>SSA00004871</t>
  </si>
  <si>
    <t>CZC8517NYJ</t>
  </si>
  <si>
    <t>SSA00004867</t>
  </si>
  <si>
    <t>CZC8517NVC</t>
  </si>
  <si>
    <t>SSA00004849</t>
  </si>
  <si>
    <t>CN-0KV970-WS200</t>
  </si>
  <si>
    <t>SSA00004873</t>
  </si>
  <si>
    <t>CZC8517NVZ</t>
  </si>
  <si>
    <t>SSA00004868</t>
  </si>
  <si>
    <t>CZC8517NWB</t>
  </si>
  <si>
    <t>SSA00004964</t>
  </si>
  <si>
    <t>CZC8517NWR</t>
  </si>
  <si>
    <t>SSA00004885</t>
  </si>
  <si>
    <t>CZC8517NXD</t>
  </si>
  <si>
    <t>SSA00004886</t>
  </si>
  <si>
    <t>CZC8517NZW</t>
  </si>
  <si>
    <t>SSA00004857</t>
  </si>
  <si>
    <t>SSA00004980</t>
  </si>
  <si>
    <t>14TTF33</t>
  </si>
  <si>
    <t>SSA00004888</t>
  </si>
  <si>
    <t>CZC8517NZ8</t>
  </si>
  <si>
    <t>SSA00004890</t>
  </si>
  <si>
    <t>CZC8517NVJ</t>
  </si>
  <si>
    <t>SSA00004969</t>
  </si>
  <si>
    <t>CNC9021WH0</t>
  </si>
  <si>
    <t>SSA00004889</t>
  </si>
  <si>
    <t>CZC8517NWQ</t>
  </si>
  <si>
    <t>SSA00004898</t>
  </si>
  <si>
    <t>61TTF33</t>
  </si>
  <si>
    <t>SSA00012475</t>
  </si>
  <si>
    <t>63P4G33</t>
  </si>
  <si>
    <t>SSA00004982</t>
  </si>
  <si>
    <t>D2P4G33</t>
  </si>
  <si>
    <t>SSA00004837</t>
  </si>
  <si>
    <t>F2TTF33</t>
  </si>
  <si>
    <t>SSA00004973</t>
  </si>
  <si>
    <t>G3TTF33</t>
  </si>
  <si>
    <t>SSA00004894</t>
  </si>
  <si>
    <t>CZC8517NYH</t>
  </si>
  <si>
    <t>SSA00004976</t>
  </si>
  <si>
    <t>62P4G33</t>
  </si>
  <si>
    <t>SSA00004830</t>
  </si>
  <si>
    <t>CNC9021WBK</t>
  </si>
  <si>
    <t>SSA00004972</t>
  </si>
  <si>
    <t>C1TTF33</t>
  </si>
  <si>
    <t>SSA00004977</t>
  </si>
  <si>
    <t>DN9TF33</t>
  </si>
  <si>
    <t>SSA00004987</t>
  </si>
  <si>
    <t>BM9TF33</t>
  </si>
  <si>
    <t>SSA00004819</t>
  </si>
  <si>
    <t>CZC8517NWD</t>
  </si>
  <si>
    <t>SSA00004908</t>
  </si>
  <si>
    <t>ETB8K04951SL0</t>
  </si>
  <si>
    <t>SSA00004902</t>
  </si>
  <si>
    <t>41TTF33</t>
  </si>
  <si>
    <t>SSA00004970</t>
  </si>
  <si>
    <t>CNC9021WB9</t>
  </si>
  <si>
    <t>SSA00004986</t>
  </si>
  <si>
    <t>H3P4G33</t>
  </si>
  <si>
    <t>SSA00004988</t>
  </si>
  <si>
    <t>2M9TF33</t>
  </si>
  <si>
    <t>SSA00004984</t>
  </si>
  <si>
    <t>43P4G33</t>
  </si>
  <si>
    <t>SSA00004816</t>
  </si>
  <si>
    <t>C02C40BLJV3Q</t>
  </si>
  <si>
    <t>SSA00012474</t>
  </si>
  <si>
    <t>72TTF33</t>
  </si>
  <si>
    <t>SSA00004978</t>
  </si>
  <si>
    <t>3M9TF33</t>
  </si>
  <si>
    <t>SSA00004893</t>
  </si>
  <si>
    <t>CZC8517NXS</t>
  </si>
  <si>
    <t>SSA00004941</t>
  </si>
  <si>
    <t>PC1ZGTP2</t>
  </si>
  <si>
    <t>LENOVO</t>
  </si>
  <si>
    <t xml:space="preserve">لابتوب </t>
  </si>
  <si>
    <t>SSA00012453</t>
  </si>
  <si>
    <t>1S20T00062ADPC1ZGZ7A</t>
  </si>
  <si>
    <t>SSA00012454</t>
  </si>
  <si>
    <t>1S20T00062ADPC1ZGZ74</t>
  </si>
  <si>
    <t>SSA00004790</t>
  </si>
  <si>
    <t>1s20VXS05M00PF320GFM</t>
  </si>
  <si>
    <t>SSA00012464</t>
  </si>
  <si>
    <t>1S20T00062ADPC1ZGZ87</t>
  </si>
  <si>
    <t>SSA00004948</t>
  </si>
  <si>
    <t>1S20NYS2EN00PC1FCD7D</t>
  </si>
  <si>
    <t>SSA00012466</t>
  </si>
  <si>
    <t>1S20T00062ADPC1ZGTNG</t>
  </si>
  <si>
    <t>SSA00004567</t>
  </si>
  <si>
    <t>1S20T00062ADPC1ZGZ99</t>
  </si>
  <si>
    <t>SSA00004946</t>
  </si>
  <si>
    <t>SSA00012463</t>
  </si>
  <si>
    <t>1s20VXS05M00PF322RQ3</t>
  </si>
  <si>
    <t>SSA00004947</t>
  </si>
  <si>
    <t>SSA00004555</t>
  </si>
  <si>
    <t>1S20T00062ADPC1ZGZ9G</t>
  </si>
  <si>
    <t>SSA00004950</t>
  </si>
  <si>
    <t>1S20T00062ADPC1ZGTNV</t>
  </si>
  <si>
    <t>SSA00012467</t>
  </si>
  <si>
    <t>1S20NYS2EN00PC1FCD7B</t>
  </si>
  <si>
    <t>SSA00004788</t>
  </si>
  <si>
    <t>SSA00012460</t>
  </si>
  <si>
    <t>1S20NYS2EN00PC1FCD7G</t>
  </si>
  <si>
    <t>SSA00004951</t>
  </si>
  <si>
    <t>1s20VXS05M00PF323E2V</t>
  </si>
  <si>
    <t>SSA00012457</t>
  </si>
  <si>
    <t>1S20T00062ADPC1ZGZ7B</t>
  </si>
  <si>
    <t>SSA00012456</t>
  </si>
  <si>
    <t>1S20NYS2EN00PC1FCD7J</t>
  </si>
  <si>
    <t>SSA00004565</t>
  </si>
  <si>
    <t>1S20T00062ADPC1ZGTNW</t>
  </si>
  <si>
    <t>SSA00012455</t>
  </si>
  <si>
    <t>1S20NYS2EN00PC1FCD7P</t>
  </si>
  <si>
    <t>SSA00004566</t>
  </si>
  <si>
    <t>1S20T00062ADPC1ZGZ9B</t>
  </si>
  <si>
    <t>SSA00012465</t>
  </si>
  <si>
    <t>1s20VXS05M00PF322EC6</t>
  </si>
  <si>
    <t>SSA00004952</t>
  </si>
  <si>
    <t>1S20NYS2EN00PC1FCD71</t>
  </si>
  <si>
    <t>SSA00004953</t>
  </si>
  <si>
    <t>1s20VXS05M00PF323F3J</t>
  </si>
  <si>
    <t>SSA00004944</t>
  </si>
  <si>
    <t>1S20T00062ADPC1ZGZ77</t>
  </si>
  <si>
    <t>SSA00004789</t>
  </si>
  <si>
    <t>1S20NYS2EN00PC1FCD7Q</t>
  </si>
  <si>
    <t>SSA00004791</t>
  </si>
  <si>
    <t>1S20T00062ADPC1ZGZ7Z</t>
  </si>
  <si>
    <t>SSA00004938</t>
  </si>
  <si>
    <t>1S20NYS2EN00PC1FCD6Y</t>
  </si>
  <si>
    <t>SSA00004569</t>
  </si>
  <si>
    <t>1S20T00062ADPC1ZGTNH</t>
  </si>
  <si>
    <t>SSA00012461</t>
  </si>
  <si>
    <t>1S20T00062ADPC1ZGZ7F</t>
  </si>
  <si>
    <t>SSA00004954</t>
  </si>
  <si>
    <t>1S20NYS2EN00PC1FCD7N</t>
  </si>
  <si>
    <t>SSA00004939</t>
  </si>
  <si>
    <t>1s20VXS05M00PF32WYC7</t>
  </si>
  <si>
    <t>SSA00004940</t>
  </si>
  <si>
    <t>1s20VXS05M00PF322804</t>
  </si>
  <si>
    <t>SSA00012462</t>
  </si>
  <si>
    <t>SSA00004568</t>
  </si>
  <si>
    <t>1S20NYS2EN00PC1FCD7S</t>
  </si>
  <si>
    <t>SSA00004943</t>
  </si>
  <si>
    <t>1S20NYS2EN00PC1FCD7R</t>
  </si>
  <si>
    <t>SSA00004942</t>
  </si>
  <si>
    <t>1s20VXS05M00PF321TJT</t>
  </si>
  <si>
    <t>SSA00004786</t>
  </si>
  <si>
    <t>1S20T00062ADPC1ZGZ9T</t>
  </si>
  <si>
    <t>SSA00004945</t>
  </si>
  <si>
    <t>1S20NYS2EN00PC1FCD7K</t>
  </si>
  <si>
    <t>SSA00012458</t>
  </si>
  <si>
    <t xml:space="preserve">MP1QBY5DMPNXB9C270YH </t>
  </si>
  <si>
    <t>SSA00004787</t>
  </si>
  <si>
    <t>1S20T00062ADPC1ZGZ81</t>
  </si>
  <si>
    <t>SSA00004796</t>
  </si>
  <si>
    <t>SSA00004936</t>
  </si>
  <si>
    <t>SSA00004777</t>
  </si>
  <si>
    <t>SURFACE PRO</t>
  </si>
  <si>
    <t xml:space="preserve">SURFACE PRO </t>
  </si>
  <si>
    <t>تابلت</t>
  </si>
  <si>
    <t>SSA00004800</t>
  </si>
  <si>
    <t>SSA00004775</t>
  </si>
  <si>
    <t>SSA00004802</t>
  </si>
  <si>
    <t>SSA00004804</t>
  </si>
  <si>
    <t>SSA00004813</t>
  </si>
  <si>
    <t>SSA00012394</t>
  </si>
  <si>
    <t>SSA00004792</t>
  </si>
  <si>
    <t>SSA00004776</t>
  </si>
  <si>
    <t>SSA00004797</t>
  </si>
  <si>
    <t>SSA00004937</t>
  </si>
  <si>
    <t>SSA00004806</t>
  </si>
  <si>
    <t>SSA00004799</t>
  </si>
  <si>
    <t>SSA00004798</t>
  </si>
  <si>
    <t>SSA00004809</t>
  </si>
  <si>
    <t>SSA00004810</t>
  </si>
  <si>
    <t>SSA00004811</t>
  </si>
  <si>
    <t>SSA00004805</t>
  </si>
  <si>
    <t>SSA00004795</t>
  </si>
  <si>
    <t>SSA00004807</t>
  </si>
  <si>
    <t>SSA00004812</t>
  </si>
  <si>
    <t>SSA00004793</t>
  </si>
  <si>
    <t>SSA00004794</t>
  </si>
  <si>
    <t>SSA00004801</t>
  </si>
  <si>
    <t>SSA00004773</t>
  </si>
  <si>
    <t>SSA00004808</t>
  </si>
  <si>
    <t>SSA00004803</t>
  </si>
  <si>
    <t>SSA00004774</t>
  </si>
  <si>
    <t>SSA00004779</t>
  </si>
  <si>
    <t>SSA00004778</t>
  </si>
  <si>
    <t>SSA00004785</t>
  </si>
  <si>
    <t>SCD848381G</t>
  </si>
  <si>
    <t>SSA00004783</t>
  </si>
  <si>
    <t>5CD848382C</t>
  </si>
  <si>
    <t>SSA00004784</t>
  </si>
  <si>
    <t>5CD84837W8</t>
  </si>
  <si>
    <t>SSA00004762</t>
  </si>
  <si>
    <t>SSA00004677</t>
  </si>
  <si>
    <t>A1843A000535</t>
  </si>
  <si>
    <t>Surface pro Docking station</t>
  </si>
  <si>
    <t xml:space="preserve">محطة توصيل </t>
  </si>
  <si>
    <t>SSA00004678</t>
  </si>
  <si>
    <t>A1921A003172</t>
  </si>
  <si>
    <t>SSA00004681</t>
  </si>
  <si>
    <t>A1921A003171</t>
  </si>
  <si>
    <t>SSA00004670</t>
  </si>
  <si>
    <t>A1846A001297</t>
  </si>
  <si>
    <t>SSA00004671</t>
  </si>
  <si>
    <t>A1921A001673</t>
  </si>
  <si>
    <t>SSA00004672</t>
  </si>
  <si>
    <t>A1921A003153</t>
  </si>
  <si>
    <t>SSA00004679</t>
  </si>
  <si>
    <t>A1921A001678</t>
  </si>
  <si>
    <t xml:space="preserve">not found </t>
  </si>
  <si>
    <t>A1921A002046</t>
  </si>
  <si>
    <t>A1843A000534</t>
  </si>
  <si>
    <t>A1921A001674</t>
  </si>
  <si>
    <t>A1846A004821</t>
  </si>
  <si>
    <t>SSA00004674</t>
  </si>
  <si>
    <t>A1846A004769</t>
  </si>
  <si>
    <t>SSA00004604</t>
  </si>
  <si>
    <t>A1921A001697</t>
  </si>
  <si>
    <t>SSA00004603</t>
  </si>
  <si>
    <t>A1921A001696</t>
  </si>
  <si>
    <t>SSA00004615</t>
  </si>
  <si>
    <t>A1921A001717</t>
  </si>
  <si>
    <t>SSA00004616</t>
  </si>
  <si>
    <t>A1921A001716</t>
  </si>
  <si>
    <t>SSA00004623</t>
  </si>
  <si>
    <t>A1921A003150</t>
  </si>
  <si>
    <t>SSA00004607</t>
  </si>
  <si>
    <t>A1921A002024</t>
  </si>
  <si>
    <t>SSA00004636</t>
  </si>
  <si>
    <t>A1921A002045</t>
  </si>
  <si>
    <t>SSA00004606</t>
  </si>
  <si>
    <t>A1921A002047</t>
  </si>
  <si>
    <t>SSA00004633</t>
  </si>
  <si>
    <t>A1921A002021</t>
  </si>
  <si>
    <t>SSA00004634</t>
  </si>
  <si>
    <t>A1921A002022</t>
  </si>
  <si>
    <t>SSA00004619</t>
  </si>
  <si>
    <t>A1921A002006</t>
  </si>
  <si>
    <t>SSA00004610</t>
  </si>
  <si>
    <t>A1921A003250</t>
  </si>
  <si>
    <t>SSA00004584</t>
  </si>
  <si>
    <t>A1846A001549</t>
  </si>
  <si>
    <t>SSA00004669</t>
  </si>
  <si>
    <t>A1846A004904</t>
  </si>
  <si>
    <t>SSA00004680</t>
  </si>
  <si>
    <t>A1921A003247</t>
  </si>
  <si>
    <t>SSA00004675</t>
  </si>
  <si>
    <t>A1846A001563</t>
  </si>
  <si>
    <t>SSA00004676</t>
  </si>
  <si>
    <t>A1921A002973</t>
  </si>
  <si>
    <t>SSA00004912</t>
  </si>
  <si>
    <t>NP-PA803ULG   8640011RN</t>
  </si>
  <si>
    <t>بروجكتير</t>
  </si>
  <si>
    <t xml:space="preserve">NEC </t>
  </si>
  <si>
    <t>SSA00004583</t>
  </si>
  <si>
    <t>CES8CC009X</t>
  </si>
  <si>
    <t xml:space="preserve">سكنر </t>
  </si>
  <si>
    <t>SSA00004998</t>
  </si>
  <si>
    <t>VNBNLCFCSN</t>
  </si>
  <si>
    <t xml:space="preserve">طابعة </t>
  </si>
  <si>
    <t>SSA00012469</t>
  </si>
  <si>
    <t>VNBKMDKB2F</t>
  </si>
  <si>
    <t>SSA00004997</t>
  </si>
  <si>
    <t>7KW75A</t>
  </si>
  <si>
    <t>SSA00004994</t>
  </si>
  <si>
    <t>VNBNLCFCX3</t>
  </si>
  <si>
    <t>SSA00004996</t>
  </si>
  <si>
    <t>SSA00004909</t>
  </si>
  <si>
    <t>VNBNLCFLKJ</t>
  </si>
  <si>
    <t>SSA00004995</t>
  </si>
  <si>
    <t>VNBNLCFD5Q</t>
  </si>
  <si>
    <t>SSA00004911</t>
  </si>
  <si>
    <t>VNBNM9K0G9</t>
  </si>
  <si>
    <t>SSA00004993</t>
  </si>
  <si>
    <t>VNB8H3GBJM</t>
  </si>
  <si>
    <t>SSA00004999</t>
  </si>
  <si>
    <t>VNBNLCFJ5B</t>
  </si>
  <si>
    <t>SSA00004910</t>
  </si>
  <si>
    <t>CN68KDK0JC06CV</t>
  </si>
  <si>
    <t>SSA00004991</t>
  </si>
  <si>
    <t xml:space="preserve">Not found </t>
  </si>
  <si>
    <t>SSA00004913</t>
  </si>
  <si>
    <t>CNB1M650ZW</t>
  </si>
  <si>
    <t>SSA00004592</t>
  </si>
  <si>
    <t>808KCRNNN654</t>
  </si>
  <si>
    <t xml:space="preserve">شاشة بلازما </t>
  </si>
  <si>
    <t>SSA00004593</t>
  </si>
  <si>
    <t>809KCGWNN575</t>
  </si>
  <si>
    <t>SSA00004599</t>
  </si>
  <si>
    <t>70I8863S20010789</t>
  </si>
  <si>
    <t>WANSA</t>
  </si>
  <si>
    <t>SSA00004577</t>
  </si>
  <si>
    <t>CABINET 01 - C1</t>
  </si>
  <si>
    <t>DELL EMC</t>
  </si>
  <si>
    <t xml:space="preserve">كابينه </t>
  </si>
  <si>
    <t>SSA00004590</t>
  </si>
  <si>
    <t>06XQHNIM500003X</t>
  </si>
  <si>
    <t>SAMSUNG</t>
  </si>
  <si>
    <t>SSA00004915</t>
  </si>
  <si>
    <t>M155FHD_JW_431800649</t>
  </si>
  <si>
    <t xml:space="preserve">GAEMS </t>
  </si>
  <si>
    <t xml:space="preserve">شاشة محمولة </t>
  </si>
  <si>
    <t>SSA00004914</t>
  </si>
  <si>
    <t>M155FHD_JW_431803212</t>
  </si>
  <si>
    <t>SSA00004655</t>
  </si>
  <si>
    <t>A1I2-011-0047</t>
  </si>
  <si>
    <t>ATEN</t>
  </si>
  <si>
    <t xml:space="preserve">محول فديو </t>
  </si>
  <si>
    <t>SSA00004742</t>
  </si>
  <si>
    <t>A1I2-011-0053</t>
  </si>
  <si>
    <t>SSA00004706</t>
  </si>
  <si>
    <t>FTT2220008X</t>
  </si>
  <si>
    <t>CISCO</t>
  </si>
  <si>
    <t xml:space="preserve">سماعة اجتماعات </t>
  </si>
  <si>
    <t>SSA00012390</t>
  </si>
  <si>
    <t>FOC2224NZ41</t>
  </si>
  <si>
    <t xml:space="preserve">وحدة ترميز اجتماعات </t>
  </si>
  <si>
    <t>SSA00004545</t>
  </si>
  <si>
    <t>8G212652E674F2</t>
  </si>
  <si>
    <t>POLY</t>
  </si>
  <si>
    <t xml:space="preserve">تشغيل غرف اجتماعات </t>
  </si>
  <si>
    <t>SSA00004516</t>
  </si>
  <si>
    <t>CNB1M6510S</t>
  </si>
  <si>
    <t>SSA00004518</t>
  </si>
  <si>
    <t>CNB1M650ZS</t>
  </si>
  <si>
    <t>SSA00004515</t>
  </si>
  <si>
    <t>CNB1M650ZT</t>
  </si>
  <si>
    <t>SSA00004763</t>
  </si>
  <si>
    <t>ETP5K00857SL0</t>
  </si>
  <si>
    <t>SSA00004765</t>
  </si>
  <si>
    <t>ET98K05207SL0</t>
  </si>
  <si>
    <t>SSA00004764</t>
  </si>
  <si>
    <t>ETB8K04980SL0</t>
  </si>
  <si>
    <t>SSA00004766</t>
  </si>
  <si>
    <t>ET96K07288SL0</t>
  </si>
  <si>
    <t>SSA00004624</t>
  </si>
  <si>
    <t>A1921A003152</t>
  </si>
  <si>
    <t>SSA00004621</t>
  </si>
  <si>
    <t>A1921A001624</t>
  </si>
  <si>
    <t>SSA00004613</t>
  </si>
  <si>
    <t>A1921A002043</t>
  </si>
  <si>
    <t>SSA00004614</t>
  </si>
  <si>
    <t>A1921A002042</t>
  </si>
  <si>
    <t>SSA00004611</t>
  </si>
  <si>
    <t>A1921A002052</t>
  </si>
  <si>
    <t>SSA00004612</t>
  </si>
  <si>
    <t>A1921A002051</t>
  </si>
  <si>
    <t>SSA00004618</t>
  </si>
  <si>
    <t>A1921A001706</t>
  </si>
  <si>
    <t>SSA00004617</t>
  </si>
  <si>
    <t>A1921A001707</t>
  </si>
  <si>
    <t>SSA00004627</t>
  </si>
  <si>
    <t>A1921A001720</t>
  </si>
  <si>
    <t>SSA00004622</t>
  </si>
  <si>
    <t>A1921A001683</t>
  </si>
  <si>
    <t>SSA00004609</t>
  </si>
  <si>
    <t>A1921A003251</t>
  </si>
  <si>
    <t>SSA00004620</t>
  </si>
  <si>
    <t>A1921A002011</t>
  </si>
  <si>
    <t>SSA00004605</t>
  </si>
  <si>
    <t>A1921A002048</t>
  </si>
  <si>
    <t>SSA00004601</t>
  </si>
  <si>
    <t>A1921A001730</t>
  </si>
  <si>
    <t>SSA00004631</t>
  </si>
  <si>
    <t>A1921A001694</t>
  </si>
  <si>
    <t>SSA00004626</t>
  </si>
  <si>
    <t>A1921A003162</t>
  </si>
  <si>
    <t>SSA00004630</t>
  </si>
  <si>
    <t>A1921A001709</t>
  </si>
  <si>
    <t>SSA00004629</t>
  </si>
  <si>
    <t>A1921A001708</t>
  </si>
  <si>
    <t>CNB1M6513K</t>
  </si>
  <si>
    <t>SSA00004514</t>
  </si>
  <si>
    <t>CNB1M6510W</t>
  </si>
  <si>
    <t>SSA00004512</t>
  </si>
  <si>
    <t>CNB1M65100</t>
  </si>
  <si>
    <t>SSA00004517</t>
  </si>
  <si>
    <t>CNB1M650ZR</t>
  </si>
  <si>
    <t>SSA00004513</t>
  </si>
  <si>
    <t>CNB1M650ZV</t>
  </si>
  <si>
    <t>SSA00004758</t>
  </si>
  <si>
    <t>CNB1M6513P</t>
  </si>
  <si>
    <t>SSA00004505</t>
  </si>
  <si>
    <t>SSA00004506</t>
  </si>
  <si>
    <t>SSA00004508</t>
  </si>
  <si>
    <t>SSA00004507</t>
  </si>
  <si>
    <t>SSA10004278</t>
  </si>
  <si>
    <t>SSA00004498</t>
  </si>
  <si>
    <t>SSA00004503</t>
  </si>
  <si>
    <t>SSA00004499</t>
  </si>
  <si>
    <t>SSA00004500</t>
  </si>
  <si>
    <t>SSA00004501</t>
  </si>
  <si>
    <t>SSA00004502</t>
  </si>
  <si>
    <t>كمرا اجتماعات</t>
  </si>
  <si>
    <t>SSA00004707</t>
  </si>
  <si>
    <t>SSA00004708</t>
  </si>
  <si>
    <t>LG SPLIT</t>
  </si>
  <si>
    <t>CAM</t>
  </si>
  <si>
    <t>مكيف اسبلت</t>
  </si>
  <si>
    <t>SSP0000057</t>
  </si>
  <si>
    <t>SSP0000055</t>
  </si>
  <si>
    <t>SSP0000056</t>
  </si>
  <si>
    <t>SU3K161103405</t>
  </si>
  <si>
    <t>ALVARADO</t>
  </si>
  <si>
    <t>SU3K161103406</t>
  </si>
  <si>
    <t>بوابة دخول</t>
  </si>
  <si>
    <t>SSP0000059</t>
  </si>
  <si>
    <t>SSP0000058</t>
  </si>
  <si>
    <t>TP</t>
  </si>
  <si>
    <t>TABAL BALIK</t>
  </si>
  <si>
    <t>طاولة سوداء</t>
  </si>
  <si>
    <t>SSP0000148</t>
  </si>
  <si>
    <t>SSP0000147</t>
  </si>
  <si>
    <t>SSP0000149</t>
  </si>
  <si>
    <t>SSP0000146</t>
  </si>
  <si>
    <t>SSP0000145</t>
  </si>
  <si>
    <t>طاولة بيضاء رخام</t>
  </si>
  <si>
    <t>SSP0000137</t>
  </si>
  <si>
    <t>SSP0000151</t>
  </si>
  <si>
    <t>SSP0000133</t>
  </si>
  <si>
    <t>طاولة استلستيل زجاج</t>
  </si>
  <si>
    <t>SSP0000238</t>
  </si>
  <si>
    <t>SSA00010389</t>
  </si>
  <si>
    <t>SSA00010388</t>
  </si>
  <si>
    <t>كرسي جلد ابيض</t>
  </si>
  <si>
    <t>TABAL SLOW DOWN</t>
  </si>
  <si>
    <t>CHAIR</t>
  </si>
  <si>
    <t>SSP0000131</t>
  </si>
  <si>
    <t>TABALWHITE</t>
  </si>
  <si>
    <t>CHAIR WHITE</t>
  </si>
  <si>
    <t>SSP0000068</t>
  </si>
  <si>
    <t>SSA00012434</t>
  </si>
  <si>
    <t>SSA00012433</t>
  </si>
  <si>
    <t>SSA00012413</t>
  </si>
  <si>
    <t>SSA00012432</t>
  </si>
  <si>
    <t>SSA00012431</t>
  </si>
  <si>
    <t>SSA00012430</t>
  </si>
  <si>
    <t>SSA00012429</t>
  </si>
  <si>
    <t>SSA00012428</t>
  </si>
  <si>
    <t>SSA00012427</t>
  </si>
  <si>
    <t>SSA00012426</t>
  </si>
  <si>
    <t>SSA00012425</t>
  </si>
  <si>
    <t>شاشات العرض الجدارية</t>
  </si>
  <si>
    <t>أصول تقنية المعلومات / Information Technology Assets</t>
  </si>
  <si>
    <t>Column1</t>
  </si>
  <si>
    <t>تالف</t>
  </si>
  <si>
    <t xml:space="preserve">تالف </t>
  </si>
  <si>
    <t>Column2</t>
  </si>
  <si>
    <t>غير محدد</t>
  </si>
  <si>
    <t>10004982-10004983</t>
  </si>
  <si>
    <t xml:space="preserve">صافي قيمة الأصل بعد الاهلاك المتراكم </t>
  </si>
  <si>
    <t>العمر الإنتاجي</t>
  </si>
  <si>
    <t>التكلفة</t>
  </si>
  <si>
    <t>تاريخ الاقتناء</t>
  </si>
  <si>
    <t>المستهلك</t>
  </si>
  <si>
    <t>عمر الأصل</t>
  </si>
  <si>
    <t xml:space="preserve">التصنيف </t>
  </si>
  <si>
    <t>أصول تقنية المعلومات</t>
  </si>
  <si>
    <t>الأثاث والتجهيزات</t>
  </si>
  <si>
    <t>معدات التوزيع والتكييف</t>
  </si>
  <si>
    <t>Old Tag</t>
  </si>
  <si>
    <t>Column3</t>
  </si>
  <si>
    <t>PC1ZGTNV</t>
  </si>
  <si>
    <t>PC1ZGZ7B</t>
  </si>
  <si>
    <t>PC1FCD7J</t>
  </si>
  <si>
    <t>PC1FCD7P</t>
  </si>
  <si>
    <t>PC1ZGZ77</t>
  </si>
  <si>
    <t>PF322804</t>
  </si>
  <si>
    <t>PC1FCD7R</t>
  </si>
  <si>
    <t>PF321TJT</t>
  </si>
  <si>
    <t>PC1FCD7K</t>
  </si>
  <si>
    <t>PC1ZGZ81</t>
  </si>
  <si>
    <t>DLXZ93XHKC4W</t>
  </si>
  <si>
    <t>DLXZ512CKC51</t>
  </si>
  <si>
    <t>DLXYV0XYKC4W</t>
  </si>
  <si>
    <t>DLXYF51QKC4W</t>
  </si>
  <si>
    <t>Column4</t>
  </si>
  <si>
    <t>DLXZ77WKKC51</t>
  </si>
  <si>
    <t>FNB8H3GBJM</t>
  </si>
  <si>
    <t>مفقود</t>
  </si>
  <si>
    <t>CN09MVHK</t>
  </si>
  <si>
    <t>PC1FCD6R-L1HF03A0BPT</t>
  </si>
  <si>
    <t>PC1FCD7H-L1HF03A087E</t>
  </si>
  <si>
    <t>Column5</t>
  </si>
  <si>
    <t>رقم البطاقة-</t>
  </si>
  <si>
    <t>عمود5</t>
  </si>
  <si>
    <t>عمود6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</si>
</sst>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400]h:mm:ss\ AM/PM"/>
    <numFmt numFmtId="166" formatCode="mm/dd/yyyy"/>
  </numFmts>
  <fonts count="9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164" fontId="4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0" fillId="0" borderId="6" xfId="0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0" borderId="7" xfId="0" applyBorder="1"/>
    <xf numFmtId="0" fontId="0" fillId="0" borderId="6" xfId="0" applyBorder="1"/>
    <xf numFmtId="0" fontId="3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7" xfId="0" applyFont="1" applyBorder="1"/>
    <xf numFmtId="0" fontId="4" fillId="0" borderId="2" xfId="0" applyFont="1" applyBorder="1" applyAlignment="1">
      <alignment horizontal="left"/>
    </xf>
    <xf numFmtId="0" fontId="4" fillId="0" borderId="6" xfId="0" applyFont="1" applyBorder="1"/>
    <xf numFmtId="0" fontId="6" fillId="3" borderId="1" xfId="0" applyFont="1" applyFill="1" applyBorder="1" applyAlignment="1">
      <alignment horizontal="center" vertical="center"/>
    </xf>
    <xf numFmtId="165" fontId="4" fillId="5" borderId="7" xfId="1" applyNumberFormat="1" applyFont="1" applyFill="1" applyBorder="1" applyAlignment="1">
      <alignment horizontal="center" vertical="center"/>
    </xf>
    <xf numFmtId="165" fontId="4" fillId="5" borderId="6" xfId="1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65" fontId="4" fillId="5" borderId="7" xfId="1" applyNumberFormat="1" applyFont="1" applyFill="1" applyBorder="1" applyAlignment="1">
      <alignment horizontal="center" vertical="center" wrapText="1"/>
    </xf>
    <xf numFmtId="2" fontId="0" fillId="0" borderId="0" xfId="0" applyNumberFormat="1"/>
    <xf numFmtId="1" fontId="0" fillId="0" borderId="0" xfId="0" applyNumberFormat="1"/>
    <xf numFmtId="1" fontId="0" fillId="6" borderId="0" xfId="0" applyNumberFormat="1" applyFill="1"/>
    <xf numFmtId="0" fontId="0" fillId="6" borderId="0" xfId="0" applyFill="1"/>
    <xf numFmtId="164" fontId="0" fillId="0" borderId="1" xfId="2" applyFont="1" applyBorder="1"/>
    <xf numFmtId="2" fontId="0" fillId="7" borderId="1" xfId="0" applyNumberFormat="1" applyFill="1" applyBorder="1" applyAlignment="1">
      <alignment horizontal="right"/>
    </xf>
    <xf numFmtId="164" fontId="0" fillId="7" borderId="1" xfId="2" applyFont="1" applyFill="1" applyBorder="1" applyAlignment="1">
      <alignment horizontal="right"/>
    </xf>
    <xf numFmtId="14" fontId="0" fillId="7" borderId="1" xfId="2" applyNumberFormat="1" applyFont="1" applyFill="1" applyBorder="1" applyAlignment="1">
      <alignment horizontal="right"/>
    </xf>
    <xf numFmtId="164" fontId="0" fillId="0" borderId="0" xfId="0" applyNumberFormat="1"/>
    <xf numFmtId="14" fontId="0" fillId="0" borderId="0" xfId="0" applyNumberFormat="1"/>
    <xf numFmtId="166" fontId="1" fillId="8" borderId="3" xfId="0" applyNumberFormat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</cellXfs>
  <cellStyles count="3">
    <cellStyle name="Comma" xfId="2" builtinId="3"/>
    <cellStyle name="Normal 4 2 2" xfId="1" xr:uid="{B5551D6E-E06F-4747-B7DB-58047DAC06DD}"/>
    <cellStyle name="عادي" xfId="0" builtinId="0"/>
  </cellStyles>
  <dxfs count="51"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2" formatCode="0.00"/>
    </dxf>
    <dxf>
      <numFmt numFmtId="167" formatCode="m/d/yyyy"/>
    </dxf>
    <dxf>
      <numFmt numFmtId="164" formatCode="_(* #,##0.00_);_(* \(#,##0.00\);_(* &quot;-&quot;??_);_(@_)"/>
    </dxf>
    <dxf>
      <numFmt numFmtId="164" formatCode="_(* #,##0.00_);_(* \(#,##0.00\);_(* &quot;-&quot;??_);_(@_)"/>
    </dxf>
    <dxf>
      <numFmt numFmtId="2" formatCode="0.00"/>
    </dxf>
    <dxf>
      <numFmt numFmtId="164" formatCode="_(* #,##0.00_);_(* \(#,##0.00\);_(* &quot;-&quot;??_);_(@_)"/>
    </dxf>
    <dxf>
      <numFmt numFmtId="164" formatCode="_(* #,##0.00_);_(* \(#,##0.0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  <dxf>
      <numFmt numFmtId="0" formatCode="General"/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_(* #,##0.00_);_(* \(#,##0.00\);_(* &quot;-&quot;??_);_(@_)"/>
    </dxf>
    <dxf>
      <numFmt numFmtId="164" formatCode="_(* #,##0.00_);_(* \(#,##0.00\);_(* &quot;-&quot;??_);_(@_)"/>
    </dxf>
    <dxf>
      <numFmt numFmtId="2" formatCode="0.00"/>
    </dxf>
    <dxf>
      <numFmt numFmtId="2" formatCode="0.00"/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JarbouF/AppData/Local/Microsoft/Windows/INetCache/Content.Outlook/AF29NWO4/&#1587;&#1580;&#1604;%20&#1575;&#1604;&#1575;&#1589;&#1608;&#1604;.xlsx" TargetMode="External"/><Relationship Id="rId2" Type="http://schemas.openxmlformats.org/officeDocument/2006/relationships/externalLinkPath" Target="file:///C:\Users\dahasha\Documents\Assets\&#1605;&#1587;&#1578;&#1608;&#1583;&#1593;%20&#1603;&#1575;&#1601;&#1583;\&#1587;&#1580;&#1604;%20&#1575;&#1604;&#1575;&#1589;&#1608;&#1604;.xlsx" TargetMode="External"/><Relationship Id="rId1" Type="http://schemas.openxmlformats.org/officeDocument/2006/relationships/externalLinkPath" Target="/Users/JarbouF/AppData/Local/Microsoft/Windows/INetCache/Content.Outlook/AF29NWO4/&#1587;&#1580;&#1604;%20&#1575;&#1604;&#1575;&#1589;&#1608;&#16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أ.الغلاف"/>
      <sheetName val="ب.الفهرس"/>
      <sheetName val="ج.إقرارات الإدارة"/>
      <sheetName val="د.إجراءات العمل"/>
      <sheetName val="ه.ايضاح الاصول غير المالية "/>
      <sheetName val="و.ايضاح الاصول غير الملموسة"/>
      <sheetName val="Sheet1"/>
      <sheetName val="Sheet2"/>
      <sheetName val="ز. سجل الأصول2026 "/>
      <sheetName val="ز. سجل الأصول"/>
      <sheetName val="ط.القيود المحاسبية"/>
      <sheetName val="ي. تحليل السياسات والاجراءات"/>
      <sheetName val="ك.المعلقات"/>
      <sheetName val="الاعمار الانتاجية وحدود الرسملة"/>
      <sheetName val="سجل الاصو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N9" t="str">
            <v>مالك الأصل</v>
          </cell>
        </row>
      </sheetData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BA617D8-E043-46F5-8CF5-226535AD3A27}" name="Table13" displayName="Table13" ref="A2:J323" totalsRowShown="0" headerRowDxfId="50" tableBorderDxfId="49">
  <autoFilter ref="A2:J323" xr:uid="{00000000-000C-0000-FFFF-FFFF00000000}"/>
  <tableColumns count="10">
    <tableColumn id="1" xr3:uid="{EE9AED77-259E-4019-92F0-3FB0D6519ABB}" name="وصف الأصل" dataDxfId="1" totalsRowDxfId="23"/>
    <tableColumn id="2" xr3:uid="{B317C894-BE5F-4EDE-A3B0-A08A42128A5D}" name="النوع" dataDxfId="0" totalsRowDxfId="22"/>
    <tableColumn id="16" xr3:uid="{C10A1097-330C-4FAD-BC9C-D1DD3A4B1959}" name="عمود5" dataDxfId="48"/>
    <tableColumn id="15" xr3:uid="{576A4C60-9A8F-4ABE-920D-C4FD43DAFEB9}" name="عمود6" dataDxfId="47"/>
    <tableColumn id="11" xr3:uid="{0DA23C5C-C2C4-4501-BFB2-DF26C91C4223}" name="عمر الأصل">
      <calculatedColumnFormula>#REF!*365</calculatedColumnFormula>
    </tableColumn>
    <tableColumn id="12" xr3:uid="{4B18D614-5F9D-4C73-A85E-41C4A7B5A59D}" name="المستهلك" dataDxfId="46">
      <calculatedColumnFormula>#REF!-#REF!</calculatedColumnFormula>
    </tableColumn>
    <tableColumn id="17" xr3:uid="{0B5D590A-533C-4C55-A12A-C201D8309522}" name="Column2" dataDxfId="45"/>
    <tableColumn id="18" xr3:uid="{5110DA1F-CCDE-431A-811A-F2CD3C09918A}" name="Column3" dataDxfId="44">
      <calculatedColumnFormula>_xlfn.XLOOKUP(Table13[[#This Row],[Column2]],[1]!FARegister6324443[رقم الهيكل/الرقم التسلسلي],[1]!FARegister6324443[الرقم المصنع التسلسلي])</calculatedColumnFormula>
    </tableColumn>
    <tableColumn id="13" xr3:uid="{C7DA2048-939F-4264-98A8-04DA40F88F8F}" name="Column4" dataDxfId="43"/>
    <tableColumn id="21" xr3:uid="{C98E448B-1733-4374-9602-5D5142FEE5D9}" name="Column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M337" totalsRowCount="1" headerRowDxfId="42" tableBorderDxfId="41">
  <autoFilter ref="A2:M336" xr:uid="{00000000-000C-0000-FFFF-FFFF00000000}"/>
  <tableColumns count="13">
    <tableColumn id="1" xr3:uid="{00000000-0010-0000-0000-000001000000}" name="وصف الأصل" dataDxfId="40" totalsRowDxfId="39"/>
    <tableColumn id="2" xr3:uid="{00000000-0010-0000-0000-000002000000}" name="النوع" dataDxfId="38" totalsRowDxfId="37"/>
    <tableColumn id="3" xr3:uid="{00000000-0010-0000-0000-000003000000}" name="رقم المصنع التسلسلي الفريد" dataDxfId="36" totalsRowDxfId="35"/>
    <tableColumn id="4" xr3:uid="{00000000-0010-0000-0000-000004000000}" name="رقم البطاقة-" dataDxfId="34" totalsRowDxfId="33"/>
    <tableColumn id="5" xr3:uid="{74DAB2FE-3384-48A9-A6BA-15DF866FC378}" name="Column1"/>
    <tableColumn id="14" xr3:uid="{A3491C8C-1C5A-4F71-B380-39AD19B670B5}" name="التصنيف " dataDxfId="32"/>
    <tableColumn id="6" xr3:uid="{321C988B-F199-475C-A6C8-800CFCEBC452}" name="Old Tag" dataDxfId="31"/>
    <tableColumn id="7" xr3:uid="{DD340225-CAFC-4A8C-9BDC-BC16F164D61C}" name="صافي قيمة الأصل بعد الاهلاك المتراكم " totalsRowFunction="sum" dataDxfId="30" totalsRowDxfId="29" dataCellStyle="Comma">
      <calculatedColumnFormula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calculatedColumnFormula>
    </tableColumn>
    <tableColumn id="8" xr3:uid="{3B023029-A16F-44E3-A557-B8D3712E4DB3}" name="العمر الإنتاجي" dataDxfId="28"/>
    <tableColumn id="9" xr3:uid="{6716BA06-AC23-4F5D-B4BE-783F6AAD639D}" name="التكلفة" totalsRowFunction="sum" dataDxfId="27" totalsRowDxfId="26"/>
    <tableColumn id="10" xr3:uid="{0BA9C346-2A92-4B6C-A9E1-E414F727A5AD}" name="تاريخ الاقتناء" dataDxfId="25"/>
    <tableColumn id="11" xr3:uid="{E3E66905-26A5-46A9-957A-11CFB0C6733A}" name="عمر الأصل">
      <calculatedColumnFormula>Table1[[#This Row],[العمر الإنتاجي]]*365</calculatedColumnFormula>
    </tableColumn>
    <tableColumn id="12" xr3:uid="{806B99BD-C59D-4FEE-B57C-0EB79DC6A5CD}" name="المستهلك" dataDxfId="24">
      <calculatedColumnFormula>$H$1-Table1[[#This Row],[تاريخ الاقتناء]]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97B57-AEB0-4757-9BC0-9BEC679DB2F5}">
  <dimension ref="A2:R323"/>
  <sheetViews>
    <sheetView tabSelected="1" zoomScale="94" zoomScaleNormal="115" workbookViewId="0">
      <selection activeCell="A319" sqref="A319"/>
    </sheetView>
  </sheetViews>
  <sheetFormatPr defaultRowHeight="15" x14ac:dyDescent="0.25"/>
  <cols>
    <col min="1" max="1" width="23.85546875" customWidth="1"/>
    <col min="2" max="2" width="41.42578125" customWidth="1"/>
    <col min="3" max="3" width="27.28515625" hidden="1" customWidth="1"/>
    <col min="4" max="4" width="14.28515625" hidden="1" customWidth="1"/>
    <col min="5" max="5" width="15.5703125" hidden="1" customWidth="1"/>
    <col min="6" max="6" width="15" hidden="1" customWidth="1"/>
    <col min="7" max="7" width="15.140625" hidden="1" customWidth="1"/>
    <col min="8" max="8" width="14.140625" hidden="1" customWidth="1"/>
    <col min="9" max="9" width="11" hidden="1" customWidth="1"/>
    <col min="10" max="10" width="10.42578125" hidden="1" customWidth="1"/>
  </cols>
  <sheetData>
    <row r="2" spans="1:10" ht="18.75" x14ac:dyDescent="0.25">
      <c r="A2" s="3" t="s">
        <v>0</v>
      </c>
      <c r="B2" s="4" t="s">
        <v>2</v>
      </c>
      <c r="C2" s="43" t="s">
        <v>682</v>
      </c>
      <c r="D2" s="43" t="s">
        <v>683</v>
      </c>
      <c r="E2" s="42" t="s">
        <v>652</v>
      </c>
      <c r="F2" s="42" t="s">
        <v>651</v>
      </c>
      <c r="G2" s="4" t="s">
        <v>644</v>
      </c>
      <c r="H2" s="4" t="s">
        <v>658</v>
      </c>
      <c r="I2" s="44" t="s">
        <v>673</v>
      </c>
      <c r="J2" s="44" t="s">
        <v>680</v>
      </c>
    </row>
    <row r="3" spans="1:10" x14ac:dyDescent="0.25">
      <c r="A3" s="6" t="s">
        <v>6</v>
      </c>
      <c r="B3" s="7" t="s">
        <v>5</v>
      </c>
      <c r="E3" t="e">
        <f>#REF!*365</f>
        <v>#REF!</v>
      </c>
      <c r="F3" s="31" t="e">
        <f>#REF!-#REF!</f>
        <v>#REF!</v>
      </c>
      <c r="G3" s="19" t="s">
        <v>4</v>
      </c>
      <c r="H3" s="39" t="e">
        <f>_xlfn.XLOOKUP(Table13[[#This Row],[Column2]],[1]!FARegister6324443[رقم الهيكل/الرقم التسلسلي],[1]!FARegister6324443[الرقم المصنع التسلسلي])</f>
        <v>#REF!</v>
      </c>
      <c r="I3" s="39"/>
    </row>
    <row r="4" spans="1:10" x14ac:dyDescent="0.25">
      <c r="A4" s="6" t="s">
        <v>9</v>
      </c>
      <c r="B4" s="7" t="s">
        <v>10</v>
      </c>
      <c r="E4" t="e">
        <f>#REF!*365</f>
        <v>#REF!</v>
      </c>
      <c r="F4" s="31" t="e">
        <f>#REF!-#REF!</f>
        <v>#REF!</v>
      </c>
      <c r="G4" s="31"/>
      <c r="H4" s="39" t="e">
        <f>_xlfn.XLOOKUP(Table13[[#This Row],[Column2]],[1]!FARegister6324443[رقم الهيكل/الرقم التسلسلي],[1]!FARegister6324443[الرقم المصنع التسلسلي])</f>
        <v>#REF!</v>
      </c>
      <c r="I4" s="39"/>
    </row>
    <row r="5" spans="1:10" x14ac:dyDescent="0.25">
      <c r="A5" s="6" t="s">
        <v>9</v>
      </c>
      <c r="B5" s="7" t="s">
        <v>10</v>
      </c>
      <c r="E5" t="e">
        <f>#REF!*365</f>
        <v>#REF!</v>
      </c>
      <c r="F5" s="31" t="e">
        <f>#REF!-#REF!</f>
        <v>#REF!</v>
      </c>
      <c r="G5" s="31" t="s">
        <v>669</v>
      </c>
      <c r="H5" s="39" t="e">
        <f>_xlfn.XLOOKUP(Table13[[#This Row],[Column2]],[1]!FARegister6324443[رقم الهيكل/الرقم التسلسلي],[1]!FARegister6324443[الرقم المصنع التسلسلي])</f>
        <v>#REF!</v>
      </c>
      <c r="I5" s="39"/>
    </row>
    <row r="6" spans="1:10" x14ac:dyDescent="0.25">
      <c r="A6" s="6" t="s">
        <v>15</v>
      </c>
      <c r="B6" s="7" t="s">
        <v>10</v>
      </c>
      <c r="E6" t="e">
        <f>#REF!*365</f>
        <v>#REF!</v>
      </c>
      <c r="F6" s="31" t="e">
        <f>#REF!-#REF!</f>
        <v>#REF!</v>
      </c>
      <c r="G6" s="31"/>
      <c r="H6" s="39" t="e">
        <f>_xlfn.XLOOKUP(Table13[[#This Row],[Column2]],[1]!FARegister6324443[رقم الهيكل/الرقم التسلسلي],[1]!FARegister6324443[الرقم المصنع التسلسلي])</f>
        <v>#REF!</v>
      </c>
      <c r="I6" s="39"/>
    </row>
    <row r="7" spans="1:10" x14ac:dyDescent="0.25">
      <c r="A7" s="6" t="s">
        <v>19</v>
      </c>
      <c r="B7" s="7" t="s">
        <v>18</v>
      </c>
      <c r="E7" t="e">
        <f>#REF!*365</f>
        <v>#REF!</v>
      </c>
      <c r="F7" s="31" t="e">
        <f>#REF!-#REF!</f>
        <v>#REF!</v>
      </c>
      <c r="G7" s="31"/>
      <c r="H7" s="39" t="e">
        <f>_xlfn.XLOOKUP(Table13[[#This Row],[Column2]],[1]!FARegister6324443[رقم الهيكل/الرقم التسلسلي],[1]!FARegister6324443[الرقم المصنع التسلسلي])</f>
        <v>#REF!</v>
      </c>
      <c r="I7" s="39"/>
      <c r="J7" s="32"/>
    </row>
    <row r="8" spans="1:10" x14ac:dyDescent="0.25">
      <c r="A8" s="6" t="s">
        <v>19</v>
      </c>
      <c r="B8" s="7" t="s">
        <v>22</v>
      </c>
      <c r="E8" t="e">
        <f>#REF!*365</f>
        <v>#REF!</v>
      </c>
      <c r="F8" s="31" t="e">
        <f>#REF!-#REF!</f>
        <v>#REF!</v>
      </c>
      <c r="G8" s="31"/>
      <c r="H8" s="39" t="e">
        <f>_xlfn.XLOOKUP(Table13[[#This Row],[Column2]],[1]!FARegister6324443[رقم الهيكل/الرقم التسلسلي],[1]!FARegister6324443[الرقم المصنع التسلسلي])</f>
        <v>#REF!</v>
      </c>
      <c r="I8" s="39"/>
    </row>
    <row r="9" spans="1:10" x14ac:dyDescent="0.25">
      <c r="A9" s="6" t="s">
        <v>19</v>
      </c>
      <c r="B9" s="7" t="s">
        <v>18</v>
      </c>
      <c r="E9" t="e">
        <f>#REF!*365</f>
        <v>#REF!</v>
      </c>
      <c r="F9" s="31" t="e">
        <f>#REF!-#REF!</f>
        <v>#REF!</v>
      </c>
      <c r="G9" s="31"/>
      <c r="H9" s="39" t="e">
        <f>_xlfn.XLOOKUP(Table13[[#This Row],[Column2]],[1]!FARegister6324443[رقم الهيكل/الرقم التسلسلي],[1]!FARegister6324443[الرقم المصنع التسلسلي])</f>
        <v>#REF!</v>
      </c>
      <c r="I9" s="39"/>
    </row>
    <row r="10" spans="1:10" x14ac:dyDescent="0.25">
      <c r="A10" s="6" t="s">
        <v>19</v>
      </c>
      <c r="B10" s="7" t="s">
        <v>22</v>
      </c>
      <c r="E10" t="e">
        <f>#REF!*365</f>
        <v>#REF!</v>
      </c>
      <c r="F10" s="31" t="e">
        <f>#REF!-#REF!</f>
        <v>#REF!</v>
      </c>
      <c r="G10" s="31"/>
      <c r="H10" s="39" t="e">
        <f>_xlfn.XLOOKUP(Table13[[#This Row],[Column2]],[1]!FARegister6324443[رقم الهيكل/الرقم التسلسلي],[1]!FARegister6324443[الرقم المصنع التسلسلي])</f>
        <v>#REF!</v>
      </c>
      <c r="I10" s="39"/>
    </row>
    <row r="11" spans="1:10" x14ac:dyDescent="0.25">
      <c r="A11" s="6" t="s">
        <v>29</v>
      </c>
      <c r="B11" s="7" t="s">
        <v>18</v>
      </c>
      <c r="E11" t="e">
        <f>#REF!*365</f>
        <v>#REF!</v>
      </c>
      <c r="F11" s="31" t="e">
        <f>#REF!-#REF!</f>
        <v>#REF!</v>
      </c>
      <c r="G11" s="31"/>
      <c r="H11" s="39" t="e">
        <f>_xlfn.XLOOKUP(Table13[[#This Row],[Column2]],[1]!FARegister6324443[رقم الهيكل/الرقم التسلسلي],[1]!FARegister6324443[الرقم المصنع التسلسلي])</f>
        <v>#REF!</v>
      </c>
      <c r="I11" s="39"/>
    </row>
    <row r="12" spans="1:10" x14ac:dyDescent="0.25">
      <c r="A12" s="6" t="s">
        <v>19</v>
      </c>
      <c r="B12" s="7" t="s">
        <v>32</v>
      </c>
      <c r="E12" t="e">
        <f>#REF!*365</f>
        <v>#REF!</v>
      </c>
      <c r="F12" s="31" t="e">
        <f>#REF!-#REF!</f>
        <v>#REF!</v>
      </c>
      <c r="G12" s="31"/>
      <c r="H12" s="39" t="e">
        <f>_xlfn.XLOOKUP(Table13[[#This Row],[Column2]],[1]!FARegister6324443[رقم الهيكل/الرقم التسلسلي],[1]!FARegister6324443[الرقم المصنع التسلسلي])</f>
        <v>#REF!</v>
      </c>
      <c r="I12" s="39"/>
    </row>
    <row r="13" spans="1:10" x14ac:dyDescent="0.25">
      <c r="A13" s="6" t="s">
        <v>19</v>
      </c>
      <c r="B13" s="7" t="s">
        <v>35</v>
      </c>
      <c r="E13" t="e">
        <f>#REF!*365</f>
        <v>#REF!</v>
      </c>
      <c r="F13" s="31" t="e">
        <f>#REF!-#REF!</f>
        <v>#REF!</v>
      </c>
      <c r="G13" s="31"/>
      <c r="H13" s="39" t="e">
        <f>_xlfn.XLOOKUP(Table13[[#This Row],[Column2]],[1]!FARegister6324443[رقم الهيكل/الرقم التسلسلي],[1]!FARegister6324443[الرقم المصنع التسلسلي])</f>
        <v>#REF!</v>
      </c>
      <c r="I13" s="39"/>
    </row>
    <row r="14" spans="1:10" x14ac:dyDescent="0.25">
      <c r="A14" s="6" t="s">
        <v>19</v>
      </c>
      <c r="B14" s="7" t="s">
        <v>35</v>
      </c>
      <c r="E14" t="e">
        <f>#REF!*365</f>
        <v>#REF!</v>
      </c>
      <c r="F14" s="31" t="e">
        <f>#REF!-#REF!</f>
        <v>#REF!</v>
      </c>
      <c r="G14" s="31"/>
      <c r="H14" s="39" t="e">
        <f>_xlfn.XLOOKUP(Table13[[#This Row],[Column2]],[1]!FARegister6324443[رقم الهيكل/الرقم التسلسلي],[1]!FARegister6324443[الرقم المصنع التسلسلي])</f>
        <v>#REF!</v>
      </c>
      <c r="I14" s="39"/>
    </row>
    <row r="15" spans="1:10" x14ac:dyDescent="0.25">
      <c r="A15" s="6" t="s">
        <v>19</v>
      </c>
      <c r="B15" s="7" t="s">
        <v>32</v>
      </c>
      <c r="E15" t="e">
        <f>#REF!*365</f>
        <v>#REF!</v>
      </c>
      <c r="F15" s="31" t="e">
        <f>#REF!-#REF!</f>
        <v>#REF!</v>
      </c>
      <c r="G15" s="31"/>
      <c r="H15" s="39" t="e">
        <f>_xlfn.XLOOKUP(Table13[[#This Row],[Column2]],[1]!FARegister6324443[رقم الهيكل/الرقم التسلسلي],[1]!FARegister6324443[الرقم المصنع التسلسلي])</f>
        <v>#REF!</v>
      </c>
      <c r="I15" s="39"/>
    </row>
    <row r="16" spans="1:10" x14ac:dyDescent="0.25">
      <c r="A16" s="6" t="s">
        <v>19</v>
      </c>
      <c r="B16" s="7" t="s">
        <v>32</v>
      </c>
      <c r="E16" t="e">
        <f>#REF!*365</f>
        <v>#REF!</v>
      </c>
      <c r="F16" s="31" t="e">
        <f>#REF!-#REF!</f>
        <v>#REF!</v>
      </c>
      <c r="G16" s="31"/>
      <c r="H16" s="39" t="e">
        <f>_xlfn.XLOOKUP(Table13[[#This Row],[Column2]],[1]!FARegister6324443[رقم الهيكل/الرقم التسلسلي],[1]!FARegister6324443[الرقم المصنع التسلسلي])</f>
        <v>#REF!</v>
      </c>
      <c r="I16" s="39"/>
    </row>
    <row r="17" spans="1:9" x14ac:dyDescent="0.25">
      <c r="A17" s="6" t="s">
        <v>29</v>
      </c>
      <c r="B17" s="7" t="s">
        <v>32</v>
      </c>
      <c r="E17" t="e">
        <f>#REF!*365</f>
        <v>#REF!</v>
      </c>
      <c r="F17" s="31" t="e">
        <f>#REF!-#REF!</f>
        <v>#REF!</v>
      </c>
      <c r="G17" s="31"/>
      <c r="H17" s="39" t="e">
        <f>_xlfn.XLOOKUP(Table13[[#This Row],[Column2]],[1]!FARegister6324443[رقم الهيكل/الرقم التسلسلي],[1]!FARegister6324443[الرقم المصنع التسلسلي])</f>
        <v>#REF!</v>
      </c>
      <c r="I17" s="39"/>
    </row>
    <row r="18" spans="1:9" x14ac:dyDescent="0.25">
      <c r="A18" s="6" t="s">
        <v>19</v>
      </c>
      <c r="B18" s="7" t="s">
        <v>18</v>
      </c>
      <c r="E18" t="e">
        <f>#REF!*365</f>
        <v>#REF!</v>
      </c>
      <c r="F18" s="31" t="e">
        <f>#REF!-#REF!</f>
        <v>#REF!</v>
      </c>
      <c r="G18" s="31"/>
      <c r="H18" s="39" t="e">
        <f>_xlfn.XLOOKUP(Table13[[#This Row],[Column2]],[1]!FARegister6324443[رقم الهيكل/الرقم التسلسلي],[1]!FARegister6324443[الرقم المصنع التسلسلي])</f>
        <v>#REF!</v>
      </c>
      <c r="I18" s="39"/>
    </row>
    <row r="19" spans="1:9" x14ac:dyDescent="0.25">
      <c r="A19" s="6" t="s">
        <v>19</v>
      </c>
      <c r="B19" s="7" t="s">
        <v>18</v>
      </c>
      <c r="E19" t="e">
        <f>#REF!*365</f>
        <v>#REF!</v>
      </c>
      <c r="F19" s="31" t="e">
        <f>#REF!-#REF!</f>
        <v>#REF!</v>
      </c>
      <c r="G19" s="31"/>
      <c r="H19" s="39" t="e">
        <f>_xlfn.XLOOKUP(Table13[[#This Row],[Column2]],[1]!FARegister6324443[رقم الهيكل/الرقم التسلسلي],[1]!FARegister6324443[الرقم المصنع التسلسلي])</f>
        <v>#REF!</v>
      </c>
      <c r="I19" s="39"/>
    </row>
    <row r="20" spans="1:9" x14ac:dyDescent="0.25">
      <c r="A20" s="6" t="s">
        <v>29</v>
      </c>
      <c r="B20" s="7" t="s">
        <v>35</v>
      </c>
      <c r="E20" t="e">
        <f>#REF!*365</f>
        <v>#REF!</v>
      </c>
      <c r="F20" s="31" t="e">
        <f>#REF!-#REF!</f>
        <v>#REF!</v>
      </c>
      <c r="G20" s="31"/>
      <c r="H20" s="39" t="e">
        <f>_xlfn.XLOOKUP(Table13[[#This Row],[Column2]],[1]!FARegister6324443[رقم الهيكل/الرقم التسلسلي],[1]!FARegister6324443[الرقم المصنع التسلسلي])</f>
        <v>#REF!</v>
      </c>
      <c r="I20" s="39"/>
    </row>
    <row r="21" spans="1:9" x14ac:dyDescent="0.25">
      <c r="A21" s="6" t="s">
        <v>19</v>
      </c>
      <c r="B21" s="7" t="s">
        <v>35</v>
      </c>
      <c r="E21" t="e">
        <f>#REF!*365</f>
        <v>#REF!</v>
      </c>
      <c r="F21" s="31" t="e">
        <f>#REF!-#REF!</f>
        <v>#REF!</v>
      </c>
      <c r="G21" s="31"/>
      <c r="H21" s="39" t="e">
        <f>_xlfn.XLOOKUP(Table13[[#This Row],[Column2]],[1]!FARegister6324443[رقم الهيكل/الرقم التسلسلي],[1]!FARegister6324443[الرقم المصنع التسلسلي])</f>
        <v>#REF!</v>
      </c>
      <c r="I21" s="39"/>
    </row>
    <row r="22" spans="1:9" x14ac:dyDescent="0.25">
      <c r="A22" s="6" t="s">
        <v>19</v>
      </c>
      <c r="B22" s="7" t="s">
        <v>35</v>
      </c>
      <c r="E22" t="e">
        <f>#REF!*365</f>
        <v>#REF!</v>
      </c>
      <c r="F22" s="31" t="e">
        <f>#REF!-#REF!</f>
        <v>#REF!</v>
      </c>
      <c r="G22" s="31"/>
      <c r="H22" s="39" t="e">
        <f>_xlfn.XLOOKUP(Table13[[#This Row],[Column2]],[1]!FARegister6324443[رقم الهيكل/الرقم التسلسلي],[1]!FARegister6324443[الرقم المصنع التسلسلي])</f>
        <v>#REF!</v>
      </c>
      <c r="I22" s="39"/>
    </row>
    <row r="23" spans="1:9" x14ac:dyDescent="0.25">
      <c r="A23" s="6" t="s">
        <v>19</v>
      </c>
      <c r="B23" s="7" t="s">
        <v>35</v>
      </c>
      <c r="E23" t="e">
        <f>#REF!*365</f>
        <v>#REF!</v>
      </c>
      <c r="F23" s="31" t="e">
        <f>#REF!-#REF!</f>
        <v>#REF!</v>
      </c>
      <c r="G23" s="31"/>
      <c r="H23" s="39" t="e">
        <f>_xlfn.XLOOKUP(Table13[[#This Row],[Column2]],[1]!FARegister6324443[رقم الهيكل/الرقم التسلسلي],[1]!FARegister6324443[الرقم المصنع التسلسلي])</f>
        <v>#REF!</v>
      </c>
      <c r="I23" s="39"/>
    </row>
    <row r="24" spans="1:9" x14ac:dyDescent="0.25">
      <c r="A24" s="6" t="s">
        <v>19</v>
      </c>
      <c r="B24" s="7" t="s">
        <v>35</v>
      </c>
      <c r="E24" t="e">
        <f>#REF!*365</f>
        <v>#REF!</v>
      </c>
      <c r="F24" s="31" t="e">
        <f>#REF!-#REF!</f>
        <v>#REF!</v>
      </c>
      <c r="G24" s="31"/>
      <c r="H24" s="39" t="e">
        <f>_xlfn.XLOOKUP(Table13[[#This Row],[Column2]],[1]!FARegister6324443[رقم الهيكل/الرقم التسلسلي],[1]!FARegister6324443[الرقم المصنع التسلسلي])</f>
        <v>#REF!</v>
      </c>
      <c r="I24" s="39"/>
    </row>
    <row r="25" spans="1:9" x14ac:dyDescent="0.25">
      <c r="A25" s="6" t="s">
        <v>29</v>
      </c>
      <c r="B25" s="7" t="s">
        <v>18</v>
      </c>
      <c r="E25" t="e">
        <f>#REF!*365</f>
        <v>#REF!</v>
      </c>
      <c r="F25" s="31" t="e">
        <f>#REF!-#REF!</f>
        <v>#REF!</v>
      </c>
      <c r="G25" s="31"/>
      <c r="H25" s="39" t="e">
        <f>_xlfn.XLOOKUP(Table13[[#This Row],[Column2]],[1]!FARegister6324443[رقم الهيكل/الرقم التسلسلي],[1]!FARegister6324443[الرقم المصنع التسلسلي])</f>
        <v>#REF!</v>
      </c>
      <c r="I25" s="39"/>
    </row>
    <row r="26" spans="1:9" x14ac:dyDescent="0.25">
      <c r="A26" s="6" t="s">
        <v>19</v>
      </c>
      <c r="B26" s="7" t="s">
        <v>61</v>
      </c>
      <c r="E26" t="e">
        <f>#REF!*365</f>
        <v>#REF!</v>
      </c>
      <c r="F26" s="31" t="e">
        <f>#REF!-#REF!</f>
        <v>#REF!</v>
      </c>
      <c r="G26" s="31"/>
      <c r="H26" s="39" t="e">
        <f>_xlfn.XLOOKUP(Table13[[#This Row],[Column2]],[1]!FARegister6324443[رقم الهيكل/الرقم التسلسلي],[1]!FARegister6324443[الرقم المصنع التسلسلي])</f>
        <v>#REF!</v>
      </c>
      <c r="I26" s="39"/>
    </row>
    <row r="27" spans="1:9" x14ac:dyDescent="0.25">
      <c r="A27" s="6" t="s">
        <v>19</v>
      </c>
      <c r="B27" s="7" t="s">
        <v>22</v>
      </c>
      <c r="E27" t="e">
        <f>#REF!*365</f>
        <v>#REF!</v>
      </c>
      <c r="F27" s="31" t="e">
        <f>#REF!-#REF!</f>
        <v>#REF!</v>
      </c>
      <c r="G27" s="31"/>
      <c r="H27" s="39" t="e">
        <f>_xlfn.XLOOKUP(Table13[[#This Row],[Column2]],[1]!FARegister6324443[رقم الهيكل/الرقم التسلسلي],[1]!FARegister6324443[الرقم المصنع التسلسلي])</f>
        <v>#REF!</v>
      </c>
      <c r="I27" s="39"/>
    </row>
    <row r="28" spans="1:9" x14ac:dyDescent="0.25">
      <c r="A28" s="6" t="s">
        <v>19</v>
      </c>
      <c r="B28" s="7" t="s">
        <v>18</v>
      </c>
      <c r="E28" t="e">
        <f>#REF!*365</f>
        <v>#REF!</v>
      </c>
      <c r="F28" s="31" t="e">
        <f>#REF!-#REF!</f>
        <v>#REF!</v>
      </c>
      <c r="G28" s="31"/>
      <c r="H28" s="39" t="e">
        <f>_xlfn.XLOOKUP(Table13[[#This Row],[Column2]],[1]!FARegister6324443[رقم الهيكل/الرقم التسلسلي],[1]!FARegister6324443[الرقم المصنع التسلسلي])</f>
        <v>#REF!</v>
      </c>
      <c r="I28" s="39"/>
    </row>
    <row r="29" spans="1:9" x14ac:dyDescent="0.25">
      <c r="A29" s="6" t="s">
        <v>19</v>
      </c>
      <c r="B29" s="7" t="s">
        <v>18</v>
      </c>
      <c r="E29" t="e">
        <f>#REF!*365</f>
        <v>#REF!</v>
      </c>
      <c r="F29" s="31" t="e">
        <f>#REF!-#REF!</f>
        <v>#REF!</v>
      </c>
      <c r="G29" s="31"/>
      <c r="H29" s="39" t="e">
        <f>_xlfn.XLOOKUP(Table13[[#This Row],[Column2]],[1]!FARegister6324443[رقم الهيكل/الرقم التسلسلي],[1]!FARegister6324443[الرقم المصنع التسلسلي])</f>
        <v>#REF!</v>
      </c>
      <c r="I29" s="39"/>
    </row>
    <row r="30" spans="1:9" x14ac:dyDescent="0.25">
      <c r="A30" s="6" t="s">
        <v>19</v>
      </c>
      <c r="B30" s="7" t="s">
        <v>22</v>
      </c>
      <c r="E30" t="e">
        <f>#REF!*365</f>
        <v>#REF!</v>
      </c>
      <c r="F30" s="31" t="e">
        <f>#REF!-#REF!</f>
        <v>#REF!</v>
      </c>
      <c r="G30" s="31"/>
      <c r="H30" s="39" t="e">
        <f>_xlfn.XLOOKUP(Table13[[#This Row],[Column2]],[1]!FARegister6324443[رقم الهيكل/الرقم التسلسلي],[1]!FARegister6324443[الرقم المصنع التسلسلي])</f>
        <v>#REF!</v>
      </c>
      <c r="I30" s="39"/>
    </row>
    <row r="31" spans="1:9" x14ac:dyDescent="0.25">
      <c r="A31" s="6" t="s">
        <v>19</v>
      </c>
      <c r="B31" s="7" t="s">
        <v>18</v>
      </c>
      <c r="E31" t="e">
        <f>#REF!*365</f>
        <v>#REF!</v>
      </c>
      <c r="F31" s="31" t="e">
        <f>#REF!-#REF!</f>
        <v>#REF!</v>
      </c>
      <c r="G31" s="31"/>
      <c r="H31" s="39" t="e">
        <f>_xlfn.XLOOKUP(Table13[[#This Row],[Column2]],[1]!FARegister6324443[رقم الهيكل/الرقم التسلسلي],[1]!FARegister6324443[الرقم المصنع التسلسلي])</f>
        <v>#REF!</v>
      </c>
      <c r="I31" s="39"/>
    </row>
    <row r="32" spans="1:9" x14ac:dyDescent="0.25">
      <c r="A32" s="6" t="s">
        <v>19</v>
      </c>
      <c r="B32" s="7" t="s">
        <v>18</v>
      </c>
      <c r="E32" t="e">
        <f>#REF!*365</f>
        <v>#REF!</v>
      </c>
      <c r="F32" s="31" t="e">
        <f>#REF!-#REF!</f>
        <v>#REF!</v>
      </c>
      <c r="G32" s="31"/>
      <c r="H32" s="39" t="e">
        <f>_xlfn.XLOOKUP(Table13[[#This Row],[Column2]],[1]!FARegister6324443[رقم الهيكل/الرقم التسلسلي],[1]!FARegister6324443[الرقم المصنع التسلسلي])</f>
        <v>#REF!</v>
      </c>
      <c r="I32" s="39"/>
    </row>
    <row r="33" spans="1:9" x14ac:dyDescent="0.25">
      <c r="A33" s="6" t="s">
        <v>19</v>
      </c>
      <c r="B33" s="7" t="s">
        <v>18</v>
      </c>
      <c r="E33" t="e">
        <f>#REF!*365</f>
        <v>#REF!</v>
      </c>
      <c r="F33" s="31" t="e">
        <f>#REF!-#REF!</f>
        <v>#REF!</v>
      </c>
      <c r="G33" s="31"/>
      <c r="H33" s="39" t="e">
        <f>_xlfn.XLOOKUP(Table13[[#This Row],[Column2]],[1]!FARegister6324443[رقم الهيكل/الرقم التسلسلي],[1]!FARegister6324443[الرقم المصنع التسلسلي])</f>
        <v>#REF!</v>
      </c>
      <c r="I33" s="39"/>
    </row>
    <row r="34" spans="1:9" x14ac:dyDescent="0.25">
      <c r="A34" s="6" t="s">
        <v>29</v>
      </c>
      <c r="B34" s="7" t="s">
        <v>78</v>
      </c>
      <c r="E34" t="e">
        <f>#REF!*365</f>
        <v>#REF!</v>
      </c>
      <c r="F34" s="31" t="e">
        <f>#REF!-#REF!</f>
        <v>#REF!</v>
      </c>
      <c r="G34" s="31"/>
      <c r="H34" s="39" t="e">
        <f>_xlfn.XLOOKUP(Table13[[#This Row],[Column2]],[1]!FARegister6324443[رقم الهيكل/الرقم التسلسلي],[1]!FARegister6324443[الرقم المصنع التسلسلي])</f>
        <v>#REF!</v>
      </c>
      <c r="I34" s="39"/>
    </row>
    <row r="35" spans="1:9" x14ac:dyDescent="0.25">
      <c r="A35" s="6" t="s">
        <v>19</v>
      </c>
      <c r="B35" s="7" t="s">
        <v>35</v>
      </c>
      <c r="E35" t="e">
        <f>#REF!*365</f>
        <v>#REF!</v>
      </c>
      <c r="F35" s="31" t="e">
        <f>#REF!-#REF!</f>
        <v>#REF!</v>
      </c>
      <c r="G35" s="31"/>
      <c r="H35" s="39" t="e">
        <f>_xlfn.XLOOKUP(Table13[[#This Row],[Column2]],[1]!FARegister6324443[رقم الهيكل/الرقم التسلسلي],[1]!FARegister6324443[الرقم المصنع التسلسلي])</f>
        <v>#REF!</v>
      </c>
      <c r="I35" s="39"/>
    </row>
    <row r="36" spans="1:9" x14ac:dyDescent="0.25">
      <c r="A36" s="6" t="s">
        <v>29</v>
      </c>
      <c r="B36" s="7" t="s">
        <v>35</v>
      </c>
      <c r="E36" t="e">
        <f>#REF!*365</f>
        <v>#REF!</v>
      </c>
      <c r="F36" s="31" t="e">
        <f>#REF!-#REF!</f>
        <v>#REF!</v>
      </c>
      <c r="G36" s="31" t="s">
        <v>676</v>
      </c>
      <c r="H36" s="39" t="e">
        <f>_xlfn.XLOOKUP(Table13[[#This Row],[Column2]],[1]!FARegister6324443[رقم الهيكل/الرقم التسلسلي],[1]!FARegister6324443[الرقم المصنع التسلسلي])</f>
        <v>#REF!</v>
      </c>
      <c r="I36" s="39"/>
    </row>
    <row r="37" spans="1:9" x14ac:dyDescent="0.25">
      <c r="A37" s="6" t="s">
        <v>29</v>
      </c>
      <c r="B37" s="7" t="s">
        <v>18</v>
      </c>
      <c r="E37" t="e">
        <f>#REF!*365</f>
        <v>#REF!</v>
      </c>
      <c r="F37" s="31" t="e">
        <f>#REF!-#REF!</f>
        <v>#REF!</v>
      </c>
      <c r="G37" s="31"/>
      <c r="H37" s="39" t="e">
        <f>_xlfn.XLOOKUP(Table13[[#This Row],[Column2]],[1]!FARegister6324443[رقم الهيكل/الرقم التسلسلي],[1]!FARegister6324443[الرقم المصنع التسلسلي])</f>
        <v>#REF!</v>
      </c>
      <c r="I37" s="39"/>
    </row>
    <row r="38" spans="1:9" x14ac:dyDescent="0.25">
      <c r="A38" s="6" t="s">
        <v>29</v>
      </c>
      <c r="B38" s="7" t="s">
        <v>5</v>
      </c>
      <c r="E38" t="e">
        <f>#REF!*365</f>
        <v>#REF!</v>
      </c>
      <c r="F38" s="31" t="e">
        <f>#REF!-#REF!</f>
        <v>#REF!</v>
      </c>
      <c r="G38" s="31"/>
      <c r="H38" s="39" t="e">
        <f>_xlfn.XLOOKUP(Table13[[#This Row],[Column2]],[1]!FARegister6324443[رقم الهيكل/الرقم التسلسلي],[1]!FARegister6324443[الرقم المصنع التسلسلي])</f>
        <v>#REF!</v>
      </c>
      <c r="I38" s="39"/>
    </row>
    <row r="39" spans="1:9" x14ac:dyDescent="0.25">
      <c r="A39" s="6" t="s">
        <v>19</v>
      </c>
      <c r="B39" s="7" t="s">
        <v>18</v>
      </c>
      <c r="E39" t="e">
        <f>#REF!*365</f>
        <v>#REF!</v>
      </c>
      <c r="F39" s="31" t="e">
        <f>#REF!-#REF!</f>
        <v>#REF!</v>
      </c>
      <c r="G39" s="31"/>
      <c r="H39" s="39" t="e">
        <f>_xlfn.XLOOKUP(Table13[[#This Row],[Column2]],[1]!FARegister6324443[رقم الهيكل/الرقم التسلسلي],[1]!FARegister6324443[الرقم المصنع التسلسلي])</f>
        <v>#REF!</v>
      </c>
      <c r="I39" s="39"/>
    </row>
    <row r="40" spans="1:9" x14ac:dyDescent="0.25">
      <c r="A40" s="6" t="s">
        <v>19</v>
      </c>
      <c r="B40" s="7" t="s">
        <v>22</v>
      </c>
      <c r="E40" t="e">
        <f>#REF!*365</f>
        <v>#REF!</v>
      </c>
      <c r="F40" s="31" t="e">
        <f>#REF!-#REF!</f>
        <v>#REF!</v>
      </c>
      <c r="G40" s="31"/>
      <c r="H40" s="39" t="e">
        <f>_xlfn.XLOOKUP(Table13[[#This Row],[Column2]],[1]!FARegister6324443[رقم الهيكل/الرقم التسلسلي],[1]!FARegister6324443[الرقم المصنع التسلسلي])</f>
        <v>#REF!</v>
      </c>
      <c r="I40" s="39"/>
    </row>
    <row r="41" spans="1:9" x14ac:dyDescent="0.25">
      <c r="A41" s="6" t="s">
        <v>29</v>
      </c>
      <c r="B41" s="7" t="s">
        <v>18</v>
      </c>
      <c r="E41" t="e">
        <f>#REF!*365</f>
        <v>#REF!</v>
      </c>
      <c r="F41" s="31" t="e">
        <f>#REF!-#REF!</f>
        <v>#REF!</v>
      </c>
      <c r="G41" s="31"/>
      <c r="H41" s="39" t="e">
        <f>_xlfn.XLOOKUP(Table13[[#This Row],[Column2]],[1]!FARegister6324443[رقم الهيكل/الرقم التسلسلي],[1]!FARegister6324443[الرقم المصنع التسلسلي])</f>
        <v>#REF!</v>
      </c>
      <c r="I41" s="39"/>
    </row>
    <row r="42" spans="1:9" x14ac:dyDescent="0.25">
      <c r="A42" s="6" t="s">
        <v>19</v>
      </c>
      <c r="B42" s="7" t="s">
        <v>18</v>
      </c>
      <c r="E42" t="e">
        <f>#REF!*365</f>
        <v>#REF!</v>
      </c>
      <c r="F42" s="31" t="e">
        <f>#REF!-#REF!</f>
        <v>#REF!</v>
      </c>
      <c r="G42" s="31"/>
      <c r="H42" s="39" t="e">
        <f>_xlfn.XLOOKUP(Table13[[#This Row],[Column2]],[1]!FARegister6324443[رقم الهيكل/الرقم التسلسلي],[1]!FARegister6324443[الرقم المصنع التسلسلي])</f>
        <v>#REF!</v>
      </c>
      <c r="I42" s="39"/>
    </row>
    <row r="43" spans="1:9" x14ac:dyDescent="0.25">
      <c r="A43" s="6" t="s">
        <v>19</v>
      </c>
      <c r="B43" s="7" t="s">
        <v>22</v>
      </c>
      <c r="E43" t="e">
        <f>#REF!*365</f>
        <v>#REF!</v>
      </c>
      <c r="F43" s="31" t="e">
        <f>#REF!-#REF!</f>
        <v>#REF!</v>
      </c>
      <c r="G43" s="31"/>
      <c r="H43" s="39" t="e">
        <f>_xlfn.XLOOKUP(Table13[[#This Row],[Column2]],[1]!FARegister6324443[رقم الهيكل/الرقم التسلسلي],[1]!FARegister6324443[الرقم المصنع التسلسلي])</f>
        <v>#REF!</v>
      </c>
      <c r="I43" s="39"/>
    </row>
    <row r="44" spans="1:9" x14ac:dyDescent="0.25">
      <c r="A44" s="6" t="s">
        <v>29</v>
      </c>
      <c r="B44" s="7" t="s">
        <v>18</v>
      </c>
      <c r="E44" t="e">
        <f>#REF!*365</f>
        <v>#REF!</v>
      </c>
      <c r="F44" s="31" t="e">
        <f>#REF!-#REF!</f>
        <v>#REF!</v>
      </c>
      <c r="G44" s="31" t="s">
        <v>677</v>
      </c>
      <c r="H44" s="39" t="e">
        <f>_xlfn.XLOOKUP(Table13[[#This Row],[Column2]],[1]!FARegister6324443[رقم الهيكل/الرقم التسلسلي],[1]!FARegister6324443[الرقم المصنع التسلسلي])</f>
        <v>#REF!</v>
      </c>
      <c r="I44" s="39"/>
    </row>
    <row r="45" spans="1:9" x14ac:dyDescent="0.25">
      <c r="A45" s="6" t="s">
        <v>29</v>
      </c>
      <c r="B45" s="7" t="s">
        <v>22</v>
      </c>
      <c r="E45" t="e">
        <f>#REF!*365</f>
        <v>#REF!</v>
      </c>
      <c r="F45" s="31" t="e">
        <f>#REF!-#REF!</f>
        <v>#REF!</v>
      </c>
      <c r="G45" s="31"/>
      <c r="H45" s="39" t="e">
        <f>_xlfn.XLOOKUP(Table13[[#This Row],[Column2]],[1]!FARegister6324443[رقم الهيكل/الرقم التسلسلي],[1]!FARegister6324443[الرقم المصنع التسلسلي])</f>
        <v>#REF!</v>
      </c>
      <c r="I45" s="39"/>
    </row>
    <row r="46" spans="1:9" x14ac:dyDescent="0.25">
      <c r="A46" s="6" t="s">
        <v>19</v>
      </c>
      <c r="B46" s="7" t="s">
        <v>18</v>
      </c>
      <c r="E46" t="e">
        <f>#REF!*365</f>
        <v>#REF!</v>
      </c>
      <c r="F46" s="31" t="e">
        <f>#REF!-#REF!</f>
        <v>#REF!</v>
      </c>
      <c r="G46" s="31"/>
      <c r="H46" s="39" t="e">
        <f>_xlfn.XLOOKUP(Table13[[#This Row],[Column2]],[1]!FARegister6324443[رقم الهيكل/الرقم التسلسلي],[1]!FARegister6324443[الرقم المصنع التسلسلي])</f>
        <v>#REF!</v>
      </c>
      <c r="I46" s="39"/>
    </row>
    <row r="47" spans="1:9" x14ac:dyDescent="0.25">
      <c r="A47" s="6" t="s">
        <v>19</v>
      </c>
      <c r="B47" s="7" t="s">
        <v>18</v>
      </c>
      <c r="E47" t="e">
        <f>#REF!*365</f>
        <v>#REF!</v>
      </c>
      <c r="F47" s="31" t="e">
        <f>#REF!-#REF!</f>
        <v>#REF!</v>
      </c>
      <c r="G47" s="31"/>
      <c r="H47" s="39" t="e">
        <f>_xlfn.XLOOKUP(Table13[[#This Row],[Column2]],[1]!FARegister6324443[رقم الهيكل/الرقم التسلسلي],[1]!FARegister6324443[الرقم المصنع التسلسلي])</f>
        <v>#REF!</v>
      </c>
      <c r="I47" s="39"/>
    </row>
    <row r="48" spans="1:9" x14ac:dyDescent="0.25">
      <c r="A48" s="6" t="s">
        <v>29</v>
      </c>
      <c r="B48" s="7" t="s">
        <v>18</v>
      </c>
      <c r="E48" t="e">
        <f>#REF!*365</f>
        <v>#REF!</v>
      </c>
      <c r="F48" s="31" t="e">
        <f>#REF!-#REF!</f>
        <v>#REF!</v>
      </c>
      <c r="G48" s="31"/>
      <c r="H48" s="39" t="e">
        <f>_xlfn.XLOOKUP(Table13[[#This Row],[Column2]],[1]!FARegister6324443[رقم الهيكل/الرقم التسلسلي],[1]!FARegister6324443[الرقم المصنع التسلسلي])</f>
        <v>#REF!</v>
      </c>
      <c r="I48" s="39"/>
    </row>
    <row r="49" spans="1:9" x14ac:dyDescent="0.25">
      <c r="A49" s="6" t="s">
        <v>29</v>
      </c>
      <c r="B49" s="7" t="s">
        <v>5</v>
      </c>
      <c r="E49" t="e">
        <f>#REF!*365</f>
        <v>#REF!</v>
      </c>
      <c r="F49" s="31" t="e">
        <f>#REF!-#REF!</f>
        <v>#REF!</v>
      </c>
      <c r="G49" s="31"/>
      <c r="H49" s="39" t="e">
        <f>_xlfn.XLOOKUP(Table13[[#This Row],[Column2]],[1]!FARegister6324443[رقم الهيكل/الرقم التسلسلي],[1]!FARegister6324443[الرقم المصنع التسلسلي])</f>
        <v>#REF!</v>
      </c>
      <c r="I49" s="39"/>
    </row>
    <row r="50" spans="1:9" x14ac:dyDescent="0.25">
      <c r="A50" s="6" t="s">
        <v>29</v>
      </c>
      <c r="B50" s="7" t="s">
        <v>5</v>
      </c>
      <c r="E50" t="e">
        <f>#REF!*365</f>
        <v>#REF!</v>
      </c>
      <c r="F50" s="31" t="e">
        <f>#REF!-#REF!</f>
        <v>#REF!</v>
      </c>
      <c r="G50" s="31"/>
      <c r="H50" s="39" t="e">
        <f>_xlfn.XLOOKUP(Table13[[#This Row],[Column2]],[1]!FARegister6324443[رقم الهيكل/الرقم التسلسلي],[1]!FARegister6324443[الرقم المصنع التسلسلي])</f>
        <v>#REF!</v>
      </c>
      <c r="I50" s="39"/>
    </row>
    <row r="51" spans="1:9" x14ac:dyDescent="0.25">
      <c r="A51" s="6" t="s">
        <v>29</v>
      </c>
      <c r="B51" s="7" t="s">
        <v>18</v>
      </c>
      <c r="E51" t="e">
        <f>#REF!*365</f>
        <v>#REF!</v>
      </c>
      <c r="F51" s="31" t="e">
        <f>#REF!-#REF!</f>
        <v>#REF!</v>
      </c>
      <c r="G51" s="31"/>
      <c r="H51" s="39" t="e">
        <f>_xlfn.XLOOKUP(Table13[[#This Row],[Column2]],[1]!FARegister6324443[رقم الهيكل/الرقم التسلسلي],[1]!FARegister6324443[الرقم المصنع التسلسلي])</f>
        <v>#REF!</v>
      </c>
      <c r="I51" s="39"/>
    </row>
    <row r="52" spans="1:9" x14ac:dyDescent="0.25">
      <c r="A52" s="6" t="s">
        <v>19</v>
      </c>
      <c r="B52" s="7" t="s">
        <v>22</v>
      </c>
      <c r="E52" t="e">
        <f>#REF!*365</f>
        <v>#REF!</v>
      </c>
      <c r="F52" s="31" t="e">
        <f>#REF!-#REF!</f>
        <v>#REF!</v>
      </c>
      <c r="G52" s="31"/>
      <c r="H52" s="39" t="e">
        <f>_xlfn.XLOOKUP(Table13[[#This Row],[Column2]],[1]!FARegister6324443[رقم الهيكل/الرقم التسلسلي],[1]!FARegister6324443[الرقم المصنع التسلسلي])</f>
        <v>#REF!</v>
      </c>
      <c r="I52" s="39"/>
    </row>
    <row r="53" spans="1:9" x14ac:dyDescent="0.25">
      <c r="A53" s="6" t="s">
        <v>19</v>
      </c>
      <c r="B53" s="7" t="s">
        <v>22</v>
      </c>
      <c r="E53" t="e">
        <f>#REF!*365</f>
        <v>#REF!</v>
      </c>
      <c r="F53" s="31" t="e">
        <f>#REF!-#REF!</f>
        <v>#REF!</v>
      </c>
      <c r="G53" s="31"/>
      <c r="H53" s="39" t="e">
        <f>_xlfn.XLOOKUP(Table13[[#This Row],[Column2]],[1]!FARegister6324443[رقم الهيكل/الرقم التسلسلي],[1]!FARegister6324443[الرقم المصنع التسلسلي])</f>
        <v>#REF!</v>
      </c>
      <c r="I53" s="39"/>
    </row>
    <row r="54" spans="1:9" x14ac:dyDescent="0.25">
      <c r="A54" s="6" t="s">
        <v>19</v>
      </c>
      <c r="B54" s="7" t="s">
        <v>22</v>
      </c>
      <c r="E54" t="e">
        <f>#REF!*365</f>
        <v>#REF!</v>
      </c>
      <c r="F54" s="31" t="e">
        <f>#REF!-#REF!</f>
        <v>#REF!</v>
      </c>
      <c r="G54" s="31"/>
      <c r="H54" s="39" t="e">
        <f>_xlfn.XLOOKUP(Table13[[#This Row],[Column2]],[1]!FARegister6324443[رقم الهيكل/الرقم التسلسلي],[1]!FARegister6324443[الرقم المصنع التسلسلي])</f>
        <v>#REF!</v>
      </c>
      <c r="I54" s="39"/>
    </row>
    <row r="55" spans="1:9" x14ac:dyDescent="0.25">
      <c r="A55" s="6" t="s">
        <v>19</v>
      </c>
      <c r="B55" s="7" t="s">
        <v>22</v>
      </c>
      <c r="E55" t="e">
        <f>#REF!*365</f>
        <v>#REF!</v>
      </c>
      <c r="F55" s="31" t="e">
        <f>#REF!-#REF!</f>
        <v>#REF!</v>
      </c>
      <c r="G55" s="31"/>
      <c r="H55" s="39" t="e">
        <f>_xlfn.XLOOKUP(Table13[[#This Row],[Column2]],[1]!FARegister6324443[رقم الهيكل/الرقم التسلسلي],[1]!FARegister6324443[الرقم المصنع التسلسلي])</f>
        <v>#REF!</v>
      </c>
      <c r="I55" s="39"/>
    </row>
    <row r="56" spans="1:9" x14ac:dyDescent="0.25">
      <c r="A56" s="6" t="s">
        <v>19</v>
      </c>
      <c r="B56" s="7" t="s">
        <v>22</v>
      </c>
      <c r="E56" t="e">
        <f>#REF!*365</f>
        <v>#REF!</v>
      </c>
      <c r="F56" s="31" t="e">
        <f>#REF!-#REF!</f>
        <v>#REF!</v>
      </c>
      <c r="G56" s="31"/>
      <c r="H56" s="39" t="e">
        <f>_xlfn.XLOOKUP(Table13[[#This Row],[Column2]],[1]!FARegister6324443[رقم الهيكل/الرقم التسلسلي],[1]!FARegister6324443[الرقم المصنع التسلسلي])</f>
        <v>#REF!</v>
      </c>
      <c r="I56" s="39"/>
    </row>
    <row r="57" spans="1:9" x14ac:dyDescent="0.25">
      <c r="A57" s="6" t="s">
        <v>19</v>
      </c>
      <c r="B57" s="7" t="s">
        <v>22</v>
      </c>
      <c r="E57" t="e">
        <f>#REF!*365</f>
        <v>#REF!</v>
      </c>
      <c r="F57" s="31" t="e">
        <f>#REF!-#REF!</f>
        <v>#REF!</v>
      </c>
      <c r="G57" s="31"/>
      <c r="H57" s="39" t="e">
        <f>_xlfn.XLOOKUP(Table13[[#This Row],[Column2]],[1]!FARegister6324443[رقم الهيكل/الرقم التسلسلي],[1]!FARegister6324443[الرقم المصنع التسلسلي])</f>
        <v>#REF!</v>
      </c>
      <c r="I57" s="39"/>
    </row>
    <row r="58" spans="1:9" x14ac:dyDescent="0.25">
      <c r="A58" s="6" t="s">
        <v>19</v>
      </c>
      <c r="B58" s="7" t="s">
        <v>22</v>
      </c>
      <c r="E58" t="e">
        <f>#REF!*365</f>
        <v>#REF!</v>
      </c>
      <c r="F58" s="31" t="e">
        <f>#REF!-#REF!</f>
        <v>#REF!</v>
      </c>
      <c r="G58" s="31"/>
      <c r="H58" s="39" t="e">
        <f>_xlfn.XLOOKUP(Table13[[#This Row],[Column2]],[1]!FARegister6324443[رقم الهيكل/الرقم التسلسلي],[1]!FARegister6324443[الرقم المصنع التسلسلي])</f>
        <v>#REF!</v>
      </c>
      <c r="I58" s="39"/>
    </row>
    <row r="59" spans="1:9" x14ac:dyDescent="0.25">
      <c r="A59" s="6" t="s">
        <v>19</v>
      </c>
      <c r="B59" s="7" t="s">
        <v>22</v>
      </c>
      <c r="E59" t="e">
        <f>#REF!*365</f>
        <v>#REF!</v>
      </c>
      <c r="F59" s="31" t="e">
        <f>#REF!-#REF!</f>
        <v>#REF!</v>
      </c>
      <c r="G59" s="31"/>
      <c r="H59" s="39" t="e">
        <f>_xlfn.XLOOKUP(Table13[[#This Row],[Column2]],[1]!FARegister6324443[رقم الهيكل/الرقم التسلسلي],[1]!FARegister6324443[الرقم المصنع التسلسلي])</f>
        <v>#REF!</v>
      </c>
      <c r="I59" s="39"/>
    </row>
    <row r="60" spans="1:9" x14ac:dyDescent="0.25">
      <c r="A60" s="6" t="s">
        <v>19</v>
      </c>
      <c r="B60" s="7" t="s">
        <v>22</v>
      </c>
      <c r="E60" t="e">
        <f>#REF!*365</f>
        <v>#REF!</v>
      </c>
      <c r="F60" s="31" t="e">
        <f>#REF!-#REF!</f>
        <v>#REF!</v>
      </c>
      <c r="G60" s="31"/>
      <c r="H60" s="39" t="e">
        <f>_xlfn.XLOOKUP(Table13[[#This Row],[Column2]],[1]!FARegister6324443[رقم الهيكل/الرقم التسلسلي],[1]!FARegister6324443[الرقم المصنع التسلسلي])</f>
        <v>#REF!</v>
      </c>
      <c r="I60" s="39"/>
    </row>
    <row r="61" spans="1:9" x14ac:dyDescent="0.25">
      <c r="A61" s="6" t="s">
        <v>29</v>
      </c>
      <c r="B61" s="7" t="s">
        <v>78</v>
      </c>
      <c r="E61" t="e">
        <f>#REF!*365</f>
        <v>#REF!</v>
      </c>
      <c r="F61" s="31" t="e">
        <f>#REF!-#REF!</f>
        <v>#REF!</v>
      </c>
      <c r="G61" s="31"/>
      <c r="H61" s="39" t="e">
        <f>_xlfn.XLOOKUP(Table13[[#This Row],[Column2]],[1]!FARegister6324443[رقم الهيكل/الرقم التسلسلي],[1]!FARegister6324443[الرقم المصنع التسلسلي])</f>
        <v>#REF!</v>
      </c>
      <c r="I61" s="39"/>
    </row>
    <row r="62" spans="1:9" x14ac:dyDescent="0.25">
      <c r="A62" s="6" t="s">
        <v>19</v>
      </c>
      <c r="B62" s="7" t="s">
        <v>22</v>
      </c>
      <c r="E62" t="e">
        <f>#REF!*365</f>
        <v>#REF!</v>
      </c>
      <c r="F62" s="31" t="e">
        <f>#REF!-#REF!</f>
        <v>#REF!</v>
      </c>
      <c r="G62" s="31"/>
      <c r="H62" s="39" t="e">
        <f>_xlfn.XLOOKUP(Table13[[#This Row],[Column2]],[1]!FARegister6324443[رقم الهيكل/الرقم التسلسلي],[1]!FARegister6324443[الرقم المصنع التسلسلي])</f>
        <v>#REF!</v>
      </c>
      <c r="I62" s="39"/>
    </row>
    <row r="63" spans="1:9" x14ac:dyDescent="0.25">
      <c r="A63" s="6" t="s">
        <v>19</v>
      </c>
      <c r="B63" s="7" t="s">
        <v>22</v>
      </c>
      <c r="E63" t="e">
        <f>#REF!*365</f>
        <v>#REF!</v>
      </c>
      <c r="F63" s="31" t="e">
        <f>#REF!-#REF!</f>
        <v>#REF!</v>
      </c>
      <c r="G63" s="31"/>
      <c r="H63" s="39" t="e">
        <f>_xlfn.XLOOKUP(Table13[[#This Row],[Column2]],[1]!FARegister6324443[رقم الهيكل/الرقم التسلسلي],[1]!FARegister6324443[الرقم المصنع التسلسلي])</f>
        <v>#REF!</v>
      </c>
      <c r="I63" s="39"/>
    </row>
    <row r="64" spans="1:9" x14ac:dyDescent="0.25">
      <c r="A64" s="6" t="s">
        <v>19</v>
      </c>
      <c r="B64" s="7" t="s">
        <v>18</v>
      </c>
      <c r="E64" t="e">
        <f>#REF!*365</f>
        <v>#REF!</v>
      </c>
      <c r="F64" s="31" t="e">
        <f>#REF!-#REF!</f>
        <v>#REF!</v>
      </c>
      <c r="G64" s="31"/>
      <c r="H64" s="39" t="e">
        <f>_xlfn.XLOOKUP(Table13[[#This Row],[Column2]],[1]!FARegister6324443[رقم الهيكل/الرقم التسلسلي],[1]!FARegister6324443[الرقم المصنع التسلسلي])</f>
        <v>#REF!</v>
      </c>
      <c r="I64" s="39"/>
    </row>
    <row r="65" spans="1:9" x14ac:dyDescent="0.25">
      <c r="A65" s="6" t="s">
        <v>19</v>
      </c>
      <c r="B65" s="7" t="s">
        <v>22</v>
      </c>
      <c r="E65" t="e">
        <f>#REF!*365</f>
        <v>#REF!</v>
      </c>
      <c r="F65" s="31" t="e">
        <f>#REF!-#REF!</f>
        <v>#REF!</v>
      </c>
      <c r="G65" s="31"/>
      <c r="H65" s="39" t="e">
        <f>_xlfn.XLOOKUP(Table13[[#This Row],[Column2]],[1]!FARegister6324443[رقم الهيكل/الرقم التسلسلي],[1]!FARegister6324443[الرقم المصنع التسلسلي])</f>
        <v>#REF!</v>
      </c>
      <c r="I65" s="39"/>
    </row>
    <row r="66" spans="1:9" x14ac:dyDescent="0.25">
      <c r="A66" s="6" t="s">
        <v>29</v>
      </c>
      <c r="B66" s="7" t="s">
        <v>5</v>
      </c>
      <c r="E66" t="e">
        <f>#REF!*365</f>
        <v>#REF!</v>
      </c>
      <c r="F66" s="31" t="e">
        <f>#REF!-#REF!</f>
        <v>#REF!</v>
      </c>
      <c r="G66" s="31"/>
      <c r="H66" s="39" t="e">
        <f>_xlfn.XLOOKUP(Table13[[#This Row],[Column2]],[1]!FARegister6324443[رقم الهيكل/الرقم التسلسلي],[1]!FARegister6324443[الرقم المصنع التسلسلي])</f>
        <v>#REF!</v>
      </c>
      <c r="I66" s="39"/>
    </row>
    <row r="67" spans="1:9" x14ac:dyDescent="0.25">
      <c r="A67" s="6" t="s">
        <v>29</v>
      </c>
      <c r="B67" s="7" t="s">
        <v>5</v>
      </c>
      <c r="E67" t="e">
        <f>#REF!*365</f>
        <v>#REF!</v>
      </c>
      <c r="F67" s="31" t="e">
        <f>#REF!-#REF!</f>
        <v>#REF!</v>
      </c>
      <c r="G67" s="31"/>
      <c r="H67" s="39" t="e">
        <f>_xlfn.XLOOKUP(Table13[[#This Row],[Column2]],[1]!FARegister6324443[رقم الهيكل/الرقم التسلسلي],[1]!FARegister6324443[الرقم المصنع التسلسلي])</f>
        <v>#REF!</v>
      </c>
      <c r="I67" s="39"/>
    </row>
    <row r="68" spans="1:9" x14ac:dyDescent="0.25">
      <c r="A68" s="6" t="s">
        <v>19</v>
      </c>
      <c r="B68" s="7" t="s">
        <v>18</v>
      </c>
      <c r="E68" t="e">
        <f>#REF!*365</f>
        <v>#REF!</v>
      </c>
      <c r="F68" s="31" t="e">
        <f>#REF!-#REF!</f>
        <v>#REF!</v>
      </c>
      <c r="G68" s="31"/>
      <c r="H68" s="39" t="e">
        <f>_xlfn.XLOOKUP(Table13[[#This Row],[Column2]],[1]!FARegister6324443[رقم الهيكل/الرقم التسلسلي],[1]!FARegister6324443[الرقم المصنع التسلسلي])</f>
        <v>#REF!</v>
      </c>
      <c r="I68" s="39"/>
    </row>
    <row r="69" spans="1:9" x14ac:dyDescent="0.25">
      <c r="A69" s="6" t="s">
        <v>29</v>
      </c>
      <c r="B69" s="7" t="s">
        <v>5</v>
      </c>
      <c r="E69" t="e">
        <f>#REF!*365</f>
        <v>#REF!</v>
      </c>
      <c r="F69" s="31" t="e">
        <f>#REF!-#REF!</f>
        <v>#REF!</v>
      </c>
      <c r="G69" s="31"/>
      <c r="H69" s="39" t="e">
        <f>_xlfn.XLOOKUP(Table13[[#This Row],[Column2]],[1]!FARegister6324443[رقم الهيكل/الرقم التسلسلي],[1]!FARegister6324443[الرقم المصنع التسلسلي])</f>
        <v>#REF!</v>
      </c>
      <c r="I69" s="39"/>
    </row>
    <row r="70" spans="1:9" x14ac:dyDescent="0.25">
      <c r="A70" s="6" t="s">
        <v>29</v>
      </c>
      <c r="B70" s="7" t="s">
        <v>5</v>
      </c>
      <c r="E70" t="e">
        <f>#REF!*365</f>
        <v>#REF!</v>
      </c>
      <c r="F70" s="31" t="e">
        <f>#REF!-#REF!</f>
        <v>#REF!</v>
      </c>
      <c r="G70" s="31"/>
      <c r="H70" s="39" t="e">
        <f>_xlfn.XLOOKUP(Table13[[#This Row],[Column2]],[1]!FARegister6324443[رقم الهيكل/الرقم التسلسلي],[1]!FARegister6324443[الرقم المصنع التسلسلي])</f>
        <v>#REF!</v>
      </c>
      <c r="I70" s="39"/>
    </row>
    <row r="71" spans="1:9" x14ac:dyDescent="0.25">
      <c r="A71" s="6" t="s">
        <v>29</v>
      </c>
      <c r="B71" s="7" t="s">
        <v>78</v>
      </c>
      <c r="E71" t="e">
        <f>#REF!*365</f>
        <v>#REF!</v>
      </c>
      <c r="F71" s="31" t="e">
        <f>#REF!-#REF!</f>
        <v>#REF!</v>
      </c>
      <c r="G71" s="31"/>
      <c r="H71" s="39" t="e">
        <f>_xlfn.XLOOKUP(Table13[[#This Row],[Column2]],[1]!FARegister6324443[رقم الهيكل/الرقم التسلسلي],[1]!FARegister6324443[الرقم المصنع التسلسلي])</f>
        <v>#REF!</v>
      </c>
      <c r="I71" s="39"/>
    </row>
    <row r="72" spans="1:9" x14ac:dyDescent="0.25">
      <c r="A72" s="6" t="s">
        <v>19</v>
      </c>
      <c r="B72" s="7" t="s">
        <v>22</v>
      </c>
      <c r="E72" t="e">
        <f>#REF!*365</f>
        <v>#REF!</v>
      </c>
      <c r="F72" s="31" t="e">
        <f>#REF!-#REF!</f>
        <v>#REF!</v>
      </c>
      <c r="G72" s="31"/>
      <c r="H72" s="39" t="e">
        <f>_xlfn.XLOOKUP(Table13[[#This Row],[Column2]],[1]!FARegister6324443[رقم الهيكل/الرقم التسلسلي],[1]!FARegister6324443[الرقم المصنع التسلسلي])</f>
        <v>#REF!</v>
      </c>
      <c r="I72" s="39"/>
    </row>
    <row r="73" spans="1:9" x14ac:dyDescent="0.25">
      <c r="A73" s="6" t="s">
        <v>19</v>
      </c>
      <c r="B73" s="7" t="s">
        <v>22</v>
      </c>
      <c r="E73" t="e">
        <f>#REF!*365</f>
        <v>#REF!</v>
      </c>
      <c r="F73" s="31" t="e">
        <f>#REF!-#REF!</f>
        <v>#REF!</v>
      </c>
      <c r="G73" s="31"/>
      <c r="H73" s="39" t="e">
        <f>_xlfn.XLOOKUP(Table13[[#This Row],[Column2]],[1]!FARegister6324443[رقم الهيكل/الرقم التسلسلي],[1]!FARegister6324443[الرقم المصنع التسلسلي])</f>
        <v>#REF!</v>
      </c>
      <c r="I73" s="39"/>
    </row>
    <row r="74" spans="1:9" x14ac:dyDescent="0.25">
      <c r="A74" s="6" t="s">
        <v>19</v>
      </c>
      <c r="B74" s="7" t="s">
        <v>18</v>
      </c>
      <c r="E74" t="e">
        <f>#REF!*365</f>
        <v>#REF!</v>
      </c>
      <c r="F74" s="31" t="e">
        <f>#REF!-#REF!</f>
        <v>#REF!</v>
      </c>
      <c r="G74" s="31"/>
      <c r="H74" s="39" t="e">
        <f>_xlfn.XLOOKUP(Table13[[#This Row],[Column2]],[1]!FARegister6324443[رقم الهيكل/الرقم التسلسلي],[1]!FARegister6324443[الرقم المصنع التسلسلي])</f>
        <v>#REF!</v>
      </c>
      <c r="I74" s="39"/>
    </row>
    <row r="75" spans="1:9" x14ac:dyDescent="0.25">
      <c r="A75" s="6" t="s">
        <v>19</v>
      </c>
      <c r="B75" s="7" t="s">
        <v>22</v>
      </c>
      <c r="E75" t="e">
        <f>#REF!*365</f>
        <v>#REF!</v>
      </c>
      <c r="F75" s="31" t="e">
        <f>#REF!-#REF!</f>
        <v>#REF!</v>
      </c>
      <c r="G75" s="31"/>
      <c r="H75" s="39" t="e">
        <f>_xlfn.XLOOKUP(Table13[[#This Row],[Column2]],[1]!FARegister6324443[رقم الهيكل/الرقم التسلسلي],[1]!FARegister6324443[الرقم المصنع التسلسلي])</f>
        <v>#REF!</v>
      </c>
      <c r="I75" s="39"/>
    </row>
    <row r="76" spans="1:9" x14ac:dyDescent="0.25">
      <c r="A76" s="6" t="s">
        <v>19</v>
      </c>
      <c r="B76" s="7" t="s">
        <v>22</v>
      </c>
      <c r="E76" t="e">
        <f>#REF!*365</f>
        <v>#REF!</v>
      </c>
      <c r="F76" s="31" t="e">
        <f>#REF!-#REF!</f>
        <v>#REF!</v>
      </c>
      <c r="G76" s="31"/>
      <c r="H76" s="39" t="e">
        <f>_xlfn.XLOOKUP(Table13[[#This Row],[Column2]],[1]!FARegister6324443[رقم الهيكل/الرقم التسلسلي],[1]!FARegister6324443[الرقم المصنع التسلسلي])</f>
        <v>#REF!</v>
      </c>
      <c r="I76" s="39"/>
    </row>
    <row r="77" spans="1:9" x14ac:dyDescent="0.25">
      <c r="A77" s="6" t="s">
        <v>19</v>
      </c>
      <c r="B77" s="7" t="s">
        <v>22</v>
      </c>
      <c r="E77" t="e">
        <f>#REF!*365</f>
        <v>#REF!</v>
      </c>
      <c r="F77" s="31" t="e">
        <f>#REF!-#REF!</f>
        <v>#REF!</v>
      </c>
      <c r="G77" s="31"/>
      <c r="H77" s="39" t="e">
        <f>_xlfn.XLOOKUP(Table13[[#This Row],[Column2]],[1]!FARegister6324443[رقم الهيكل/الرقم التسلسلي],[1]!FARegister6324443[الرقم المصنع التسلسلي])</f>
        <v>#REF!</v>
      </c>
      <c r="I77" s="39"/>
    </row>
    <row r="78" spans="1:9" x14ac:dyDescent="0.25">
      <c r="A78" s="6" t="s">
        <v>19</v>
      </c>
      <c r="B78" s="7" t="s">
        <v>22</v>
      </c>
      <c r="E78" t="e">
        <f>#REF!*365</f>
        <v>#REF!</v>
      </c>
      <c r="F78" s="31" t="e">
        <f>#REF!-#REF!</f>
        <v>#REF!</v>
      </c>
      <c r="G78" s="31"/>
      <c r="H78" s="39" t="e">
        <f>_xlfn.XLOOKUP(Table13[[#This Row],[Column2]],[1]!FARegister6324443[رقم الهيكل/الرقم التسلسلي],[1]!FARegister6324443[الرقم المصنع التسلسلي])</f>
        <v>#REF!</v>
      </c>
      <c r="I78" s="39"/>
    </row>
    <row r="79" spans="1:9" x14ac:dyDescent="0.25">
      <c r="A79" s="6" t="s">
        <v>29</v>
      </c>
      <c r="B79" s="7" t="s">
        <v>22</v>
      </c>
      <c r="E79" t="e">
        <f>#REF!*365</f>
        <v>#REF!</v>
      </c>
      <c r="F79" s="31" t="e">
        <f>#REF!-#REF!</f>
        <v>#REF!</v>
      </c>
      <c r="G79" s="31"/>
      <c r="H79" s="39" t="e">
        <f>_xlfn.XLOOKUP(Table13[[#This Row],[Column2]],[1]!FARegister6324443[رقم الهيكل/الرقم التسلسلي],[1]!FARegister6324443[الرقم المصنع التسلسلي])</f>
        <v>#REF!</v>
      </c>
      <c r="I79" s="39"/>
    </row>
    <row r="80" spans="1:9" x14ac:dyDescent="0.25">
      <c r="A80" s="6" t="s">
        <v>19</v>
      </c>
      <c r="B80" s="7" t="s">
        <v>18</v>
      </c>
      <c r="E80" t="e">
        <f>#REF!*365</f>
        <v>#REF!</v>
      </c>
      <c r="F80" s="31" t="e">
        <f>#REF!-#REF!</f>
        <v>#REF!</v>
      </c>
      <c r="G80" s="31"/>
      <c r="H80" s="39" t="e">
        <f>_xlfn.XLOOKUP(Table13[[#This Row],[Column2]],[1]!FARegister6324443[رقم الهيكل/الرقم التسلسلي],[1]!FARegister6324443[الرقم المصنع التسلسلي])</f>
        <v>#REF!</v>
      </c>
      <c r="I80" s="39"/>
    </row>
    <row r="81" spans="1:9" x14ac:dyDescent="0.25">
      <c r="A81" s="6" t="s">
        <v>19</v>
      </c>
      <c r="B81" s="7" t="s">
        <v>22</v>
      </c>
      <c r="E81" t="e">
        <f>#REF!*365</f>
        <v>#REF!</v>
      </c>
      <c r="F81" s="31" t="e">
        <f>#REF!-#REF!</f>
        <v>#REF!</v>
      </c>
      <c r="G81" s="31"/>
      <c r="H81" s="39" t="e">
        <f>_xlfn.XLOOKUP(Table13[[#This Row],[Column2]],[1]!FARegister6324443[رقم الهيكل/الرقم التسلسلي],[1]!FARegister6324443[الرقم المصنع التسلسلي])</f>
        <v>#REF!</v>
      </c>
      <c r="I81" s="39"/>
    </row>
    <row r="82" spans="1:9" x14ac:dyDescent="0.25">
      <c r="A82" s="6" t="s">
        <v>19</v>
      </c>
      <c r="B82" s="7" t="s">
        <v>22</v>
      </c>
      <c r="E82" t="e">
        <f>#REF!*365</f>
        <v>#REF!</v>
      </c>
      <c r="F82" s="31" t="e">
        <f>#REF!-#REF!</f>
        <v>#REF!</v>
      </c>
      <c r="G82" s="31"/>
      <c r="H82" s="39" t="e">
        <f>_xlfn.XLOOKUP(Table13[[#This Row],[Column2]],[1]!FARegister6324443[رقم الهيكل/الرقم التسلسلي],[1]!FARegister6324443[الرقم المصنع التسلسلي])</f>
        <v>#REF!</v>
      </c>
      <c r="I82" s="39"/>
    </row>
    <row r="83" spans="1:9" x14ac:dyDescent="0.25">
      <c r="A83" s="6" t="s">
        <v>19</v>
      </c>
      <c r="B83" s="7" t="s">
        <v>18</v>
      </c>
      <c r="E83" t="e">
        <f>#REF!*365</f>
        <v>#REF!</v>
      </c>
      <c r="F83" s="31" t="e">
        <f>#REF!-#REF!</f>
        <v>#REF!</v>
      </c>
      <c r="G83" s="31"/>
      <c r="H83" s="39" t="e">
        <f>_xlfn.XLOOKUP(Table13[[#This Row],[Column2]],[1]!FARegister6324443[رقم الهيكل/الرقم التسلسلي],[1]!FARegister6324443[الرقم المصنع التسلسلي])</f>
        <v>#REF!</v>
      </c>
      <c r="I83" s="39"/>
    </row>
    <row r="84" spans="1:9" x14ac:dyDescent="0.25">
      <c r="A84" s="6" t="s">
        <v>19</v>
      </c>
      <c r="B84" s="7" t="s">
        <v>18</v>
      </c>
      <c r="E84" t="e">
        <f>#REF!*365</f>
        <v>#REF!</v>
      </c>
      <c r="F84" s="31" t="e">
        <f>#REF!-#REF!</f>
        <v>#REF!</v>
      </c>
      <c r="G84" s="31"/>
      <c r="H84" s="39" t="e">
        <f>_xlfn.XLOOKUP(Table13[[#This Row],[Column2]],[1]!FARegister6324443[رقم الهيكل/الرقم التسلسلي],[1]!FARegister6324443[الرقم المصنع التسلسلي])</f>
        <v>#REF!</v>
      </c>
      <c r="I84" s="39"/>
    </row>
    <row r="85" spans="1:9" x14ac:dyDescent="0.25">
      <c r="A85" s="6" t="s">
        <v>29</v>
      </c>
      <c r="B85" s="7" t="s">
        <v>22</v>
      </c>
      <c r="E85" t="e">
        <f>#REF!*365</f>
        <v>#REF!</v>
      </c>
      <c r="F85" s="31" t="e">
        <f>#REF!-#REF!</f>
        <v>#REF!</v>
      </c>
      <c r="G85" s="31"/>
      <c r="H85" s="39" t="e">
        <f>_xlfn.XLOOKUP(Table13[[#This Row],[Column2]],[1]!FARegister6324443[رقم الهيكل/الرقم التسلسلي],[1]!FARegister6324443[الرقم المصنع التسلسلي])</f>
        <v>#REF!</v>
      </c>
      <c r="I85" s="39"/>
    </row>
    <row r="86" spans="1:9" x14ac:dyDescent="0.25">
      <c r="A86" s="6" t="s">
        <v>29</v>
      </c>
      <c r="B86" s="7" t="s">
        <v>18</v>
      </c>
      <c r="E86" t="e">
        <f>#REF!*365</f>
        <v>#REF!</v>
      </c>
      <c r="F86" s="31" t="e">
        <f>#REF!-#REF!</f>
        <v>#REF!</v>
      </c>
      <c r="G86" s="31"/>
      <c r="H86" s="39" t="e">
        <f>_xlfn.XLOOKUP(Table13[[#This Row],[Column2]],[1]!FARegister6324443[رقم الهيكل/الرقم التسلسلي],[1]!FARegister6324443[الرقم المصنع التسلسلي])</f>
        <v>#REF!</v>
      </c>
      <c r="I86" s="39"/>
    </row>
    <row r="87" spans="1:9" x14ac:dyDescent="0.25">
      <c r="A87" s="6" t="s">
        <v>19</v>
      </c>
      <c r="B87" s="7" t="s">
        <v>22</v>
      </c>
      <c r="E87" t="e">
        <f>#REF!*365</f>
        <v>#REF!</v>
      </c>
      <c r="F87" s="31" t="e">
        <f>#REF!-#REF!</f>
        <v>#REF!</v>
      </c>
      <c r="G87" s="31"/>
      <c r="H87" s="39" t="e">
        <f>_xlfn.XLOOKUP(Table13[[#This Row],[Column2]],[1]!FARegister6324443[رقم الهيكل/الرقم التسلسلي],[1]!FARegister6324443[الرقم المصنع التسلسلي])</f>
        <v>#REF!</v>
      </c>
      <c r="I87" s="39"/>
    </row>
    <row r="88" spans="1:9" x14ac:dyDescent="0.25">
      <c r="A88" s="6" t="s">
        <v>19</v>
      </c>
      <c r="B88" s="7" t="s">
        <v>22</v>
      </c>
      <c r="E88" t="e">
        <f>#REF!*365</f>
        <v>#REF!</v>
      </c>
      <c r="F88" s="31" t="e">
        <f>#REF!-#REF!</f>
        <v>#REF!</v>
      </c>
      <c r="G88" s="31"/>
      <c r="H88" s="39" t="e">
        <f>_xlfn.XLOOKUP(Table13[[#This Row],[Column2]],[1]!FARegister6324443[رقم الهيكل/الرقم التسلسلي],[1]!FARegister6324443[الرقم المصنع التسلسلي])</f>
        <v>#REF!</v>
      </c>
      <c r="I88" s="39"/>
    </row>
    <row r="89" spans="1:9" x14ac:dyDescent="0.25">
      <c r="A89" s="6" t="s">
        <v>19</v>
      </c>
      <c r="B89" s="7" t="s">
        <v>22</v>
      </c>
      <c r="E89" t="e">
        <f>#REF!*365</f>
        <v>#REF!</v>
      </c>
      <c r="F89" s="31" t="e">
        <f>#REF!-#REF!</f>
        <v>#REF!</v>
      </c>
      <c r="G89" s="31"/>
      <c r="H89" s="39" t="e">
        <f>_xlfn.XLOOKUP(Table13[[#This Row],[Column2]],[1]!FARegister6324443[رقم الهيكل/الرقم التسلسلي],[1]!FARegister6324443[الرقم المصنع التسلسلي])</f>
        <v>#REF!</v>
      </c>
      <c r="I89" s="39"/>
    </row>
    <row r="90" spans="1:9" x14ac:dyDescent="0.25">
      <c r="A90" s="6" t="s">
        <v>19</v>
      </c>
      <c r="B90" s="7" t="s">
        <v>22</v>
      </c>
      <c r="E90" t="e">
        <f>#REF!*365</f>
        <v>#REF!</v>
      </c>
      <c r="F90" s="31" t="e">
        <f>#REF!-#REF!</f>
        <v>#REF!</v>
      </c>
      <c r="G90" s="31"/>
      <c r="H90" s="39" t="e">
        <f>_xlfn.XLOOKUP(Table13[[#This Row],[Column2]],[1]!FARegister6324443[رقم الهيكل/الرقم التسلسلي],[1]!FARegister6324443[الرقم المصنع التسلسلي])</f>
        <v>#REF!</v>
      </c>
      <c r="I90" s="39"/>
    </row>
    <row r="91" spans="1:9" x14ac:dyDescent="0.25">
      <c r="A91" s="6" t="s">
        <v>29</v>
      </c>
      <c r="B91" s="7" t="s">
        <v>18</v>
      </c>
      <c r="E91" t="e">
        <f>#REF!*365</f>
        <v>#REF!</v>
      </c>
      <c r="F91" s="31" t="e">
        <f>#REF!-#REF!</f>
        <v>#REF!</v>
      </c>
      <c r="G91" s="31"/>
      <c r="H91" s="39" t="e">
        <f>_xlfn.XLOOKUP(Table13[[#This Row],[Column2]],[1]!FARegister6324443[رقم الهيكل/الرقم التسلسلي],[1]!FARegister6324443[الرقم المصنع التسلسلي])</f>
        <v>#REF!</v>
      </c>
      <c r="I91" s="39"/>
    </row>
    <row r="92" spans="1:9" x14ac:dyDescent="0.25">
      <c r="A92" s="6" t="s">
        <v>29</v>
      </c>
      <c r="B92" s="7" t="s">
        <v>22</v>
      </c>
      <c r="E92" t="e">
        <f>#REF!*365</f>
        <v>#REF!</v>
      </c>
      <c r="F92" s="31" t="e">
        <f>#REF!-#REF!</f>
        <v>#REF!</v>
      </c>
      <c r="G92" s="31"/>
      <c r="H92" s="39" t="e">
        <f>_xlfn.XLOOKUP(Table13[[#This Row],[Column2]],[1]!FARegister6324443[رقم الهيكل/الرقم التسلسلي],[1]!FARegister6324443[الرقم المصنع التسلسلي])</f>
        <v>#REF!</v>
      </c>
      <c r="I92" s="39"/>
    </row>
    <row r="93" spans="1:9" x14ac:dyDescent="0.25">
      <c r="A93" s="6" t="s">
        <v>19</v>
      </c>
      <c r="B93" s="7" t="s">
        <v>22</v>
      </c>
      <c r="E93" t="e">
        <f>#REF!*365</f>
        <v>#REF!</v>
      </c>
      <c r="F93" s="31" t="e">
        <f>#REF!-#REF!</f>
        <v>#REF!</v>
      </c>
      <c r="G93" s="31"/>
      <c r="H93" s="39" t="e">
        <f>_xlfn.XLOOKUP(Table13[[#This Row],[Column2]],[1]!FARegister6324443[رقم الهيكل/الرقم التسلسلي],[1]!FARegister6324443[الرقم المصنع التسلسلي])</f>
        <v>#REF!</v>
      </c>
      <c r="I93" s="39"/>
    </row>
    <row r="94" spans="1:9" x14ac:dyDescent="0.25">
      <c r="A94" s="6" t="s">
        <v>19</v>
      </c>
      <c r="B94" s="7" t="s">
        <v>22</v>
      </c>
      <c r="E94" t="e">
        <f>#REF!*365</f>
        <v>#REF!</v>
      </c>
      <c r="F94" s="31" t="e">
        <f>#REF!-#REF!</f>
        <v>#REF!</v>
      </c>
      <c r="G94" s="31"/>
      <c r="H94" s="39" t="e">
        <f>_xlfn.XLOOKUP(Table13[[#This Row],[Column2]],[1]!FARegister6324443[رقم الهيكل/الرقم التسلسلي],[1]!FARegister6324443[الرقم المصنع التسلسلي])</f>
        <v>#REF!</v>
      </c>
      <c r="I94" s="39"/>
    </row>
    <row r="95" spans="1:9" x14ac:dyDescent="0.25">
      <c r="A95" s="6" t="s">
        <v>29</v>
      </c>
      <c r="B95" s="7" t="s">
        <v>18</v>
      </c>
      <c r="E95" t="e">
        <f>#REF!*365</f>
        <v>#REF!</v>
      </c>
      <c r="F95" s="31" t="e">
        <f>#REF!-#REF!</f>
        <v>#REF!</v>
      </c>
      <c r="G95" s="31"/>
      <c r="H95" s="39" t="e">
        <f>_xlfn.XLOOKUP(Table13[[#This Row],[Column2]],[1]!FARegister6324443[رقم الهيكل/الرقم التسلسلي],[1]!FARegister6324443[الرقم المصنع التسلسلي])</f>
        <v>#REF!</v>
      </c>
      <c r="I95" s="39"/>
    </row>
    <row r="96" spans="1:9" x14ac:dyDescent="0.25">
      <c r="A96" s="6" t="s">
        <v>19</v>
      </c>
      <c r="B96" s="7" t="s">
        <v>22</v>
      </c>
      <c r="E96" t="e">
        <f>#REF!*365</f>
        <v>#REF!</v>
      </c>
      <c r="F96" s="31" t="e">
        <f>#REF!-#REF!</f>
        <v>#REF!</v>
      </c>
      <c r="G96" s="31"/>
      <c r="H96" s="39" t="e">
        <f>_xlfn.XLOOKUP(Table13[[#This Row],[Column2]],[1]!FARegister6324443[رقم الهيكل/الرقم التسلسلي],[1]!FARegister6324443[الرقم المصنع التسلسلي])</f>
        <v>#REF!</v>
      </c>
      <c r="I96" s="39"/>
    </row>
    <row r="97" spans="1:9" x14ac:dyDescent="0.25">
      <c r="A97" s="6" t="s">
        <v>19</v>
      </c>
      <c r="B97" s="7" t="s">
        <v>22</v>
      </c>
      <c r="E97" t="e">
        <f>#REF!*365</f>
        <v>#REF!</v>
      </c>
      <c r="F97" s="31" t="e">
        <f>#REF!-#REF!</f>
        <v>#REF!</v>
      </c>
      <c r="G97" s="31"/>
      <c r="H97" s="39" t="e">
        <f>_xlfn.XLOOKUP(Table13[[#This Row],[Column2]],[1]!FARegister6324443[رقم الهيكل/الرقم التسلسلي],[1]!FARegister6324443[الرقم المصنع التسلسلي])</f>
        <v>#REF!</v>
      </c>
      <c r="I97" s="39"/>
    </row>
    <row r="98" spans="1:9" x14ac:dyDescent="0.25">
      <c r="A98" s="6" t="s">
        <v>19</v>
      </c>
      <c r="B98" s="7" t="s">
        <v>22</v>
      </c>
      <c r="E98" t="e">
        <f>#REF!*365</f>
        <v>#REF!</v>
      </c>
      <c r="F98" s="31" t="e">
        <f>#REF!-#REF!</f>
        <v>#REF!</v>
      </c>
      <c r="G98" s="31"/>
      <c r="H98" s="39" t="e">
        <f>_xlfn.XLOOKUP(Table13[[#This Row],[Column2]],[1]!FARegister6324443[رقم الهيكل/الرقم التسلسلي],[1]!FARegister6324443[الرقم المصنع التسلسلي])</f>
        <v>#REF!</v>
      </c>
      <c r="I98" s="39"/>
    </row>
    <row r="99" spans="1:9" x14ac:dyDescent="0.25">
      <c r="A99" s="6" t="s">
        <v>19</v>
      </c>
      <c r="B99" s="7" t="s">
        <v>22</v>
      </c>
      <c r="E99" t="e">
        <f>#REF!*365</f>
        <v>#REF!</v>
      </c>
      <c r="F99" s="31" t="e">
        <f>#REF!-#REF!</f>
        <v>#REF!</v>
      </c>
      <c r="G99" s="31"/>
      <c r="H99" s="39" t="e">
        <f>_xlfn.XLOOKUP(Table13[[#This Row],[Column2]],[1]!FARegister6324443[رقم الهيكل/الرقم التسلسلي],[1]!FARegister6324443[الرقم المصنع التسلسلي])</f>
        <v>#REF!</v>
      </c>
      <c r="I99" s="39"/>
    </row>
    <row r="100" spans="1:9" x14ac:dyDescent="0.25">
      <c r="A100" s="6" t="s">
        <v>19</v>
      </c>
      <c r="B100" s="7" t="s">
        <v>22</v>
      </c>
      <c r="E100" t="e">
        <f>#REF!*365</f>
        <v>#REF!</v>
      </c>
      <c r="F100" s="31" t="e">
        <f>#REF!-#REF!</f>
        <v>#REF!</v>
      </c>
      <c r="G100" s="31"/>
      <c r="H100" s="39" t="e">
        <f>_xlfn.XLOOKUP(Table13[[#This Row],[Column2]],[1]!FARegister6324443[رقم الهيكل/الرقم التسلسلي],[1]!FARegister6324443[الرقم المصنع التسلسلي])</f>
        <v>#REF!</v>
      </c>
      <c r="I100" s="39"/>
    </row>
    <row r="101" spans="1:9" x14ac:dyDescent="0.25">
      <c r="A101" s="6" t="s">
        <v>29</v>
      </c>
      <c r="B101" s="7" t="s">
        <v>61</v>
      </c>
      <c r="E101" t="e">
        <f>#REF!*365</f>
        <v>#REF!</v>
      </c>
      <c r="F101" s="31" t="e">
        <f>#REF!-#REF!</f>
        <v>#REF!</v>
      </c>
      <c r="G101" s="31"/>
      <c r="H101" s="39" t="e">
        <f>_xlfn.XLOOKUP(Table13[[#This Row],[Column2]],[1]!FARegister6324443[رقم الهيكل/الرقم التسلسلي],[1]!FARegister6324443[الرقم المصنع التسلسلي])</f>
        <v>#REF!</v>
      </c>
      <c r="I101" s="39"/>
    </row>
    <row r="102" spans="1:9" x14ac:dyDescent="0.25">
      <c r="A102" s="6" t="s">
        <v>19</v>
      </c>
      <c r="B102" s="7" t="s">
        <v>18</v>
      </c>
      <c r="E102" t="e">
        <f>#REF!*365</f>
        <v>#REF!</v>
      </c>
      <c r="F102" s="31" t="e">
        <f>#REF!-#REF!</f>
        <v>#REF!</v>
      </c>
      <c r="G102" s="31"/>
      <c r="H102" s="39" t="e">
        <f>_xlfn.XLOOKUP(Table13[[#This Row],[Column2]],[1]!FARegister6324443[رقم الهيكل/الرقم التسلسلي],[1]!FARegister6324443[الرقم المصنع التسلسلي])</f>
        <v>#REF!</v>
      </c>
      <c r="I102" s="39"/>
    </row>
    <row r="103" spans="1:9" x14ac:dyDescent="0.25">
      <c r="A103" s="6" t="s">
        <v>19</v>
      </c>
      <c r="B103" s="7" t="s">
        <v>22</v>
      </c>
      <c r="E103" t="e">
        <f>#REF!*365</f>
        <v>#REF!</v>
      </c>
      <c r="F103" s="31" t="e">
        <f>#REF!-#REF!</f>
        <v>#REF!</v>
      </c>
      <c r="G103" s="31"/>
      <c r="H103" s="39" t="e">
        <f>_xlfn.XLOOKUP(Table13[[#This Row],[Column2]],[1]!FARegister6324443[رقم الهيكل/الرقم التسلسلي],[1]!FARegister6324443[الرقم المصنع التسلسلي])</f>
        <v>#REF!</v>
      </c>
      <c r="I103" s="39"/>
    </row>
    <row r="104" spans="1:9" x14ac:dyDescent="0.25">
      <c r="A104" s="6" t="s">
        <v>19</v>
      </c>
      <c r="B104" s="7" t="s">
        <v>22</v>
      </c>
      <c r="E104" t="e">
        <f>#REF!*365</f>
        <v>#REF!</v>
      </c>
      <c r="F104" s="31" t="e">
        <f>#REF!-#REF!</f>
        <v>#REF!</v>
      </c>
      <c r="G104" s="31"/>
      <c r="H104" s="39" t="e">
        <f>_xlfn.XLOOKUP(Table13[[#This Row],[Column2]],[1]!FARegister6324443[رقم الهيكل/الرقم التسلسلي],[1]!FARegister6324443[الرقم المصنع التسلسلي])</f>
        <v>#REF!</v>
      </c>
      <c r="I104" s="39"/>
    </row>
    <row r="105" spans="1:9" x14ac:dyDescent="0.25">
      <c r="A105" s="6" t="s">
        <v>29</v>
      </c>
      <c r="B105" s="7" t="s">
        <v>22</v>
      </c>
      <c r="E105" t="e">
        <f>#REF!*365</f>
        <v>#REF!</v>
      </c>
      <c r="F105" s="31" t="e">
        <f>#REF!-#REF!</f>
        <v>#REF!</v>
      </c>
      <c r="G105" s="31"/>
      <c r="H105" s="39" t="e">
        <f>_xlfn.XLOOKUP(Table13[[#This Row],[Column2]],[1]!FARegister6324443[رقم الهيكل/الرقم التسلسلي],[1]!FARegister6324443[الرقم المصنع التسلسلي])</f>
        <v>#REF!</v>
      </c>
      <c r="I105" s="39"/>
    </row>
    <row r="106" spans="1:9" x14ac:dyDescent="0.25">
      <c r="A106" s="6" t="s">
        <v>19</v>
      </c>
      <c r="B106" s="7" t="s">
        <v>22</v>
      </c>
      <c r="E106" t="e">
        <f>#REF!*365</f>
        <v>#REF!</v>
      </c>
      <c r="F106" s="31" t="e">
        <f>#REF!-#REF!</f>
        <v>#REF!</v>
      </c>
      <c r="G106" s="31"/>
      <c r="H106" s="39" t="e">
        <f>_xlfn.XLOOKUP(Table13[[#This Row],[Column2]],[1]!FARegister6324443[رقم الهيكل/الرقم التسلسلي],[1]!FARegister6324443[الرقم المصنع التسلسلي])</f>
        <v>#REF!</v>
      </c>
      <c r="I106" s="39"/>
    </row>
    <row r="107" spans="1:9" x14ac:dyDescent="0.25">
      <c r="A107" s="6" t="s">
        <v>19</v>
      </c>
      <c r="B107" s="7" t="s">
        <v>18</v>
      </c>
      <c r="E107" t="e">
        <f>#REF!*365</f>
        <v>#REF!</v>
      </c>
      <c r="F107" s="31" t="e">
        <f>#REF!-#REF!</f>
        <v>#REF!</v>
      </c>
      <c r="G107" s="31"/>
      <c r="H107" s="39" t="e">
        <f>_xlfn.XLOOKUP(Table13[[#This Row],[Column2]],[1]!FARegister6324443[رقم الهيكل/الرقم التسلسلي],[1]!FARegister6324443[الرقم المصنع التسلسلي])</f>
        <v>#REF!</v>
      </c>
      <c r="I107" s="39"/>
    </row>
    <row r="108" spans="1:9" x14ac:dyDescent="0.25">
      <c r="A108" s="6" t="s">
        <v>19</v>
      </c>
      <c r="B108" s="7" t="s">
        <v>18</v>
      </c>
      <c r="E108" t="e">
        <f>#REF!*365</f>
        <v>#REF!</v>
      </c>
      <c r="F108" s="31" t="e">
        <f>#REF!-#REF!</f>
        <v>#REF!</v>
      </c>
      <c r="G108" s="31"/>
      <c r="H108" s="39" t="e">
        <f>_xlfn.XLOOKUP(Table13[[#This Row],[Column2]],[1]!FARegister6324443[رقم الهيكل/الرقم التسلسلي],[1]!FARegister6324443[الرقم المصنع التسلسلي])</f>
        <v>#REF!</v>
      </c>
      <c r="I108" s="39"/>
    </row>
    <row r="109" spans="1:9" x14ac:dyDescent="0.25">
      <c r="A109" s="6" t="s">
        <v>19</v>
      </c>
      <c r="B109" s="7" t="s">
        <v>18</v>
      </c>
      <c r="E109" t="e">
        <f>#REF!*365</f>
        <v>#REF!</v>
      </c>
      <c r="F109" s="31" t="e">
        <f>#REF!-#REF!</f>
        <v>#REF!</v>
      </c>
      <c r="G109" s="31"/>
      <c r="H109" s="39" t="e">
        <f>_xlfn.XLOOKUP(Table13[[#This Row],[Column2]],[1]!FARegister6324443[رقم الهيكل/الرقم التسلسلي],[1]!FARegister6324443[الرقم المصنع التسلسلي])</f>
        <v>#REF!</v>
      </c>
      <c r="I109" s="39"/>
    </row>
    <row r="110" spans="1:9" x14ac:dyDescent="0.25">
      <c r="A110" s="6" t="s">
        <v>19</v>
      </c>
      <c r="B110" s="7" t="s">
        <v>18</v>
      </c>
      <c r="E110" t="e">
        <f>#REF!*365</f>
        <v>#REF!</v>
      </c>
      <c r="F110" s="31" t="e">
        <f>#REF!-#REF!</f>
        <v>#REF!</v>
      </c>
      <c r="G110" s="31"/>
      <c r="H110" s="39" t="e">
        <f>_xlfn.XLOOKUP(Table13[[#This Row],[Column2]],[1]!FARegister6324443[رقم الهيكل/الرقم التسلسلي],[1]!FARegister6324443[الرقم المصنع التسلسلي])</f>
        <v>#REF!</v>
      </c>
      <c r="I110" s="39"/>
    </row>
    <row r="111" spans="1:9" x14ac:dyDescent="0.25">
      <c r="A111" s="6" t="s">
        <v>19</v>
      </c>
      <c r="B111" s="7" t="s">
        <v>18</v>
      </c>
      <c r="E111" t="e">
        <f>#REF!*365</f>
        <v>#REF!</v>
      </c>
      <c r="F111" s="31" t="e">
        <f>#REF!-#REF!</f>
        <v>#REF!</v>
      </c>
      <c r="G111" s="31"/>
      <c r="H111" s="39" t="e">
        <f>_xlfn.XLOOKUP(Table13[[#This Row],[Column2]],[1]!FARegister6324443[رقم الهيكل/الرقم التسلسلي],[1]!FARegister6324443[الرقم المصنع التسلسلي])</f>
        <v>#REF!</v>
      </c>
      <c r="I111" s="39"/>
    </row>
    <row r="112" spans="1:9" x14ac:dyDescent="0.25">
      <c r="A112" s="6" t="s">
        <v>19</v>
      </c>
      <c r="B112" s="7" t="s">
        <v>35</v>
      </c>
      <c r="E112" t="e">
        <f>#REF!*365</f>
        <v>#REF!</v>
      </c>
      <c r="F112" s="31" t="e">
        <f>#REF!-#REF!</f>
        <v>#REF!</v>
      </c>
      <c r="G112" s="31"/>
      <c r="H112" s="39" t="e">
        <f>_xlfn.XLOOKUP(Table13[[#This Row],[Column2]],[1]!FARegister6324443[رقم الهيكل/الرقم التسلسلي],[1]!FARegister6324443[الرقم المصنع التسلسلي])</f>
        <v>#REF!</v>
      </c>
      <c r="I112" s="39"/>
    </row>
    <row r="113" spans="1:9" x14ac:dyDescent="0.25">
      <c r="A113" s="6" t="s">
        <v>19</v>
      </c>
      <c r="B113" s="7" t="s">
        <v>32</v>
      </c>
      <c r="E113" t="e">
        <f>#REF!*365</f>
        <v>#REF!</v>
      </c>
      <c r="F113" s="31" t="e">
        <f>#REF!-#REF!</f>
        <v>#REF!</v>
      </c>
      <c r="G113" s="31"/>
      <c r="H113" s="39" t="e">
        <f>_xlfn.XLOOKUP(Table13[[#This Row],[Column2]],[1]!FARegister6324443[رقم الهيكل/الرقم التسلسلي],[1]!FARegister6324443[الرقم المصنع التسلسلي])</f>
        <v>#REF!</v>
      </c>
      <c r="I113" s="39"/>
    </row>
    <row r="114" spans="1:9" x14ac:dyDescent="0.25">
      <c r="A114" s="6" t="s">
        <v>29</v>
      </c>
      <c r="B114" s="7" t="s">
        <v>35</v>
      </c>
      <c r="E114" t="e">
        <f>#REF!*365</f>
        <v>#REF!</v>
      </c>
      <c r="F114" s="31" t="e">
        <f>#REF!-#REF!</f>
        <v>#REF!</v>
      </c>
      <c r="G114" s="31"/>
      <c r="H114" s="39" t="e">
        <f>_xlfn.XLOOKUP(Table13[[#This Row],[Column2]],[1]!FARegister6324443[رقم الهيكل/الرقم التسلسلي],[1]!FARegister6324443[الرقم المصنع التسلسلي])</f>
        <v>#REF!</v>
      </c>
      <c r="I114" s="39"/>
    </row>
    <row r="115" spans="1:9" x14ac:dyDescent="0.25">
      <c r="A115" s="6" t="s">
        <v>19</v>
      </c>
      <c r="B115" s="7" t="s">
        <v>32</v>
      </c>
      <c r="E115" t="e">
        <f>#REF!*365</f>
        <v>#REF!</v>
      </c>
      <c r="F115" s="31" t="e">
        <f>#REF!-#REF!</f>
        <v>#REF!</v>
      </c>
      <c r="G115" s="31"/>
      <c r="H115" s="39" t="e">
        <f>_xlfn.XLOOKUP(Table13[[#This Row],[Column2]],[1]!FARegister6324443[رقم الهيكل/الرقم التسلسلي],[1]!FARegister6324443[الرقم المصنع التسلسلي])</f>
        <v>#REF!</v>
      </c>
      <c r="I115" s="39"/>
    </row>
    <row r="116" spans="1:9" x14ac:dyDescent="0.25">
      <c r="A116" s="6" t="s">
        <v>19</v>
      </c>
      <c r="B116" s="7" t="s">
        <v>32</v>
      </c>
      <c r="E116" t="e">
        <f>#REF!*365</f>
        <v>#REF!</v>
      </c>
      <c r="F116" s="31" t="e">
        <f>#REF!-#REF!</f>
        <v>#REF!</v>
      </c>
      <c r="G116" s="31"/>
      <c r="H116" s="39" t="e">
        <f>_xlfn.XLOOKUP(Table13[[#This Row],[Column2]],[1]!FARegister6324443[رقم الهيكل/الرقم التسلسلي],[1]!FARegister6324443[الرقم المصنع التسلسلي])</f>
        <v>#REF!</v>
      </c>
      <c r="I116" s="39"/>
    </row>
    <row r="117" spans="1:9" x14ac:dyDescent="0.25">
      <c r="A117" s="6" t="s">
        <v>19</v>
      </c>
      <c r="B117" s="7" t="s">
        <v>32</v>
      </c>
      <c r="E117" t="e">
        <f>#REF!*365</f>
        <v>#REF!</v>
      </c>
      <c r="F117" s="31" t="e">
        <f>#REF!-#REF!</f>
        <v>#REF!</v>
      </c>
      <c r="G117" s="31"/>
      <c r="H117" s="39" t="e">
        <f>_xlfn.XLOOKUP(Table13[[#This Row],[Column2]],[1]!FARegister6324443[رقم الهيكل/الرقم التسلسلي],[1]!FARegister6324443[الرقم المصنع التسلسلي])</f>
        <v>#REF!</v>
      </c>
      <c r="I117" s="39"/>
    </row>
    <row r="118" spans="1:9" x14ac:dyDescent="0.25">
      <c r="A118" s="6" t="s">
        <v>19</v>
      </c>
      <c r="B118" s="7" t="s">
        <v>35</v>
      </c>
      <c r="E118" t="e">
        <f>#REF!*365</f>
        <v>#REF!</v>
      </c>
      <c r="F118" s="31" t="e">
        <f>#REF!-#REF!</f>
        <v>#REF!</v>
      </c>
      <c r="G118" s="31"/>
      <c r="H118" s="39" t="e">
        <f>_xlfn.XLOOKUP(Table13[[#This Row],[Column2]],[1]!FARegister6324443[رقم الهيكل/الرقم التسلسلي],[1]!FARegister6324443[الرقم المصنع التسلسلي])</f>
        <v>#REF!</v>
      </c>
      <c r="I118" s="39"/>
    </row>
    <row r="119" spans="1:9" x14ac:dyDescent="0.25">
      <c r="A119" s="6" t="s">
        <v>29</v>
      </c>
      <c r="B119" s="7" t="s">
        <v>5</v>
      </c>
      <c r="E119" t="e">
        <f>#REF!*365</f>
        <v>#REF!</v>
      </c>
      <c r="F119" s="31" t="e">
        <f>#REF!-#REF!</f>
        <v>#REF!</v>
      </c>
      <c r="G119" s="31"/>
      <c r="H119" s="39" t="e">
        <f>_xlfn.XLOOKUP(Table13[[#This Row],[Column2]],[1]!FARegister6324443[رقم الهيكل/الرقم التسلسلي],[1]!FARegister6324443[الرقم المصنع التسلسلي])</f>
        <v>#REF!</v>
      </c>
      <c r="I119" s="39"/>
    </row>
    <row r="120" spans="1:9" x14ac:dyDescent="0.25">
      <c r="A120" s="6" t="s">
        <v>19</v>
      </c>
      <c r="B120" s="7" t="s">
        <v>18</v>
      </c>
      <c r="E120" t="e">
        <f>#REF!*365</f>
        <v>#REF!</v>
      </c>
      <c r="F120" s="31" t="e">
        <f>#REF!-#REF!</f>
        <v>#REF!</v>
      </c>
      <c r="G120" s="31"/>
      <c r="H120" s="39" t="e">
        <f>_xlfn.XLOOKUP(Table13[[#This Row],[Column2]],[1]!FARegister6324443[رقم الهيكل/الرقم التسلسلي],[1]!FARegister6324443[الرقم المصنع التسلسلي])</f>
        <v>#REF!</v>
      </c>
      <c r="I120" s="39"/>
    </row>
    <row r="121" spans="1:9" x14ac:dyDescent="0.25">
      <c r="A121" s="6" t="s">
        <v>29</v>
      </c>
      <c r="B121" s="7" t="s">
        <v>35</v>
      </c>
      <c r="E121" t="e">
        <f>#REF!*365</f>
        <v>#REF!</v>
      </c>
      <c r="F121" s="31" t="e">
        <f>#REF!-#REF!</f>
        <v>#REF!</v>
      </c>
      <c r="G121" s="31"/>
      <c r="H121" s="39" t="e">
        <f>_xlfn.XLOOKUP(Table13[[#This Row],[Column2]],[1]!FARegister6324443[رقم الهيكل/الرقم التسلسلي],[1]!FARegister6324443[الرقم المصنع التسلسلي])</f>
        <v>#REF!</v>
      </c>
      <c r="I121" s="39"/>
    </row>
    <row r="122" spans="1:9" x14ac:dyDescent="0.25">
      <c r="A122" s="6" t="s">
        <v>19</v>
      </c>
      <c r="B122" s="7" t="s">
        <v>18</v>
      </c>
      <c r="E122" t="e">
        <f>#REF!*365</f>
        <v>#REF!</v>
      </c>
      <c r="F122" s="31" t="e">
        <f>#REF!-#REF!</f>
        <v>#REF!</v>
      </c>
      <c r="G122" s="31"/>
      <c r="H122" s="39" t="e">
        <f>_xlfn.XLOOKUP(Table13[[#This Row],[Column2]],[1]!FARegister6324443[رقم الهيكل/الرقم التسلسلي],[1]!FARegister6324443[الرقم المصنع التسلسلي])</f>
        <v>#REF!</v>
      </c>
      <c r="I122" s="39"/>
    </row>
    <row r="123" spans="1:9" x14ac:dyDescent="0.25">
      <c r="A123" s="6" t="s">
        <v>19</v>
      </c>
      <c r="B123" s="7" t="s">
        <v>18</v>
      </c>
      <c r="E123" t="e">
        <f>#REF!*365</f>
        <v>#REF!</v>
      </c>
      <c r="F123" s="31" t="e">
        <f>#REF!-#REF!</f>
        <v>#REF!</v>
      </c>
      <c r="G123" s="31"/>
      <c r="H123" s="39" t="e">
        <f>_xlfn.XLOOKUP(Table13[[#This Row],[Column2]],[1]!FARegister6324443[رقم الهيكل/الرقم التسلسلي],[1]!FARegister6324443[الرقم المصنع التسلسلي])</f>
        <v>#REF!</v>
      </c>
      <c r="I123" s="39"/>
    </row>
    <row r="124" spans="1:9" x14ac:dyDescent="0.25">
      <c r="A124" s="6" t="s">
        <v>19</v>
      </c>
      <c r="B124" s="7" t="s">
        <v>18</v>
      </c>
      <c r="E124" t="e">
        <f>#REF!*365</f>
        <v>#REF!</v>
      </c>
      <c r="F124" s="31" t="e">
        <f>#REF!-#REF!</f>
        <v>#REF!</v>
      </c>
      <c r="G124" s="31"/>
      <c r="H124" s="39" t="e">
        <f>_xlfn.XLOOKUP(Table13[[#This Row],[Column2]],[1]!FARegister6324443[رقم الهيكل/الرقم التسلسلي],[1]!FARegister6324443[الرقم المصنع التسلسلي])</f>
        <v>#REF!</v>
      </c>
      <c r="I124" s="39"/>
    </row>
    <row r="125" spans="1:9" x14ac:dyDescent="0.25">
      <c r="A125" s="6" t="s">
        <v>19</v>
      </c>
      <c r="B125" s="7" t="s">
        <v>10</v>
      </c>
      <c r="E125" t="e">
        <f>#REF!*365</f>
        <v>#REF!</v>
      </c>
      <c r="F125" s="31" t="e">
        <f>#REF!-#REF!</f>
        <v>#REF!</v>
      </c>
      <c r="G125" s="31"/>
      <c r="H125" s="39" t="e">
        <f>_xlfn.XLOOKUP(Table13[[#This Row],[Column2]],[1]!FARegister6324443[رقم الهيكل/الرقم التسلسلي],[1]!FARegister6324443[الرقم المصنع التسلسلي])</f>
        <v>#REF!</v>
      </c>
      <c r="I125" s="39"/>
    </row>
    <row r="126" spans="1:9" x14ac:dyDescent="0.25">
      <c r="A126" s="6" t="s">
        <v>19</v>
      </c>
      <c r="B126" s="7" t="s">
        <v>18</v>
      </c>
      <c r="E126" t="e">
        <f>#REF!*365</f>
        <v>#REF!</v>
      </c>
      <c r="F126" s="31" t="e">
        <f>#REF!-#REF!</f>
        <v>#REF!</v>
      </c>
      <c r="G126" s="31"/>
      <c r="H126" s="39" t="e">
        <f>_xlfn.XLOOKUP(Table13[[#This Row],[Column2]],[1]!FARegister6324443[رقم الهيكل/الرقم التسلسلي],[1]!FARegister6324443[الرقم المصنع التسلسلي])</f>
        <v>#REF!</v>
      </c>
      <c r="I126" s="39"/>
    </row>
    <row r="127" spans="1:9" x14ac:dyDescent="0.25">
      <c r="A127" s="6" t="s">
        <v>19</v>
      </c>
      <c r="B127" s="7" t="s">
        <v>18</v>
      </c>
      <c r="E127" t="e">
        <f>#REF!*365</f>
        <v>#REF!</v>
      </c>
      <c r="F127" s="31" t="e">
        <f>#REF!-#REF!</f>
        <v>#REF!</v>
      </c>
      <c r="G127" s="31"/>
      <c r="H127" s="39" t="e">
        <f>_xlfn.XLOOKUP(Table13[[#This Row],[Column2]],[1]!FARegister6324443[رقم الهيكل/الرقم التسلسلي],[1]!FARegister6324443[الرقم المصنع التسلسلي])</f>
        <v>#REF!</v>
      </c>
      <c r="I127" s="39"/>
    </row>
    <row r="128" spans="1:9" x14ac:dyDescent="0.25">
      <c r="A128" s="6" t="s">
        <v>19</v>
      </c>
      <c r="B128" s="7" t="s">
        <v>22</v>
      </c>
      <c r="E128" t="e">
        <f>#REF!*365</f>
        <v>#REF!</v>
      </c>
      <c r="F128" s="31" t="e">
        <f>#REF!-#REF!</f>
        <v>#REF!</v>
      </c>
      <c r="G128" s="31"/>
      <c r="H128" s="39" t="e">
        <f>_xlfn.XLOOKUP(Table13[[#This Row],[Column2]],[1]!FARegister6324443[رقم الهيكل/الرقم التسلسلي],[1]!FARegister6324443[الرقم المصنع التسلسلي])</f>
        <v>#REF!</v>
      </c>
      <c r="I128" s="39"/>
    </row>
    <row r="129" spans="1:9" x14ac:dyDescent="0.25">
      <c r="A129" s="6" t="s">
        <v>269</v>
      </c>
      <c r="B129" s="7" t="s">
        <v>268</v>
      </c>
      <c r="E129" t="e">
        <f>#REF!*365</f>
        <v>#REF!</v>
      </c>
      <c r="F129" s="31" t="e">
        <f>#REF!-#REF!</f>
        <v>#REF!</v>
      </c>
      <c r="G129" s="31"/>
      <c r="H129" s="39" t="e">
        <f>_xlfn.XLOOKUP(Table13[[#This Row],[Column2]],[1]!FARegister6324443[رقم الهيكل/الرقم التسلسلي],[1]!FARegister6324443[الرقم المصنع التسلسلي])</f>
        <v>#REF!</v>
      </c>
      <c r="I129" s="39"/>
    </row>
    <row r="130" spans="1:9" x14ac:dyDescent="0.25">
      <c r="A130" s="6" t="s">
        <v>269</v>
      </c>
      <c r="B130" s="7" t="s">
        <v>268</v>
      </c>
      <c r="E130" t="e">
        <f>#REF!*365</f>
        <v>#REF!</v>
      </c>
      <c r="F130" s="31" t="e">
        <f>#REF!-#REF!</f>
        <v>#REF!</v>
      </c>
      <c r="G130" s="31"/>
      <c r="H130" s="39" t="e">
        <f>_xlfn.XLOOKUP(Table13[[#This Row],[Column2]],[1]!FARegister6324443[رقم الهيكل/الرقم التسلسلي],[1]!FARegister6324443[الرقم المصنع التسلسلي])</f>
        <v>#REF!</v>
      </c>
      <c r="I130" s="39"/>
    </row>
    <row r="131" spans="1:9" x14ac:dyDescent="0.25">
      <c r="A131" s="6" t="s">
        <v>269</v>
      </c>
      <c r="B131" s="7" t="s">
        <v>268</v>
      </c>
      <c r="E131" t="e">
        <f>#REF!*365</f>
        <v>#REF!</v>
      </c>
      <c r="F131" s="31" t="e">
        <f>#REF!-#REF!</f>
        <v>#REF!</v>
      </c>
      <c r="G131" s="31"/>
      <c r="H131" s="39" t="e">
        <f>_xlfn.XLOOKUP(Table13[[#This Row],[Column2]],[1]!FARegister6324443[رقم الهيكل/الرقم التسلسلي],[1]!FARegister6324443[الرقم المصنع التسلسلي])</f>
        <v>#REF!</v>
      </c>
      <c r="I131" s="39"/>
    </row>
    <row r="132" spans="1:9" x14ac:dyDescent="0.25">
      <c r="A132" s="6" t="s">
        <v>269</v>
      </c>
      <c r="B132" s="7" t="s">
        <v>268</v>
      </c>
      <c r="E132" t="e">
        <f>#REF!*365</f>
        <v>#REF!</v>
      </c>
      <c r="F132" s="31" t="e">
        <f>#REF!-#REF!</f>
        <v>#REF!</v>
      </c>
      <c r="G132" s="31"/>
      <c r="H132" s="39" t="e">
        <f>_xlfn.XLOOKUP(Table13[[#This Row],[Column2]],[1]!FARegister6324443[رقم الهيكل/الرقم التسلسلي],[1]!FARegister6324443[الرقم المصنع التسلسلي])</f>
        <v>#REF!</v>
      </c>
      <c r="I132" s="39"/>
    </row>
    <row r="133" spans="1:9" x14ac:dyDescent="0.25">
      <c r="A133" s="6" t="s">
        <v>269</v>
      </c>
      <c r="B133" s="7" t="s">
        <v>268</v>
      </c>
      <c r="E133" t="e">
        <f>#REF!*365</f>
        <v>#REF!</v>
      </c>
      <c r="F133" s="31" t="e">
        <f>#REF!-#REF!</f>
        <v>#REF!</v>
      </c>
      <c r="G133" s="31"/>
      <c r="H133" s="39" t="e">
        <f>_xlfn.XLOOKUP(Table13[[#This Row],[Column2]],[1]!FARegister6324443[رقم الهيكل/الرقم التسلسلي],[1]!FARegister6324443[الرقم المصنع التسلسلي])</f>
        <v>#REF!</v>
      </c>
      <c r="I133" s="39"/>
    </row>
    <row r="134" spans="1:9" x14ac:dyDescent="0.25">
      <c r="A134" s="6" t="s">
        <v>269</v>
      </c>
      <c r="B134" s="7" t="s">
        <v>268</v>
      </c>
      <c r="E134" t="e">
        <f>#REF!*365</f>
        <v>#REF!</v>
      </c>
      <c r="F134" s="31" t="e">
        <f>#REF!-#REF!</f>
        <v>#REF!</v>
      </c>
      <c r="G134" s="31"/>
      <c r="H134" s="39" t="e">
        <f>_xlfn.XLOOKUP(Table13[[#This Row],[Column2]],[1]!FARegister6324443[رقم الهيكل/الرقم التسلسلي],[1]!FARegister6324443[الرقم المصنع التسلسلي])</f>
        <v>#REF!</v>
      </c>
      <c r="I134" s="39"/>
    </row>
    <row r="135" spans="1:9" x14ac:dyDescent="0.25">
      <c r="A135" s="6" t="s">
        <v>269</v>
      </c>
      <c r="B135" s="7" t="s">
        <v>268</v>
      </c>
      <c r="E135" t="e">
        <f>#REF!*365</f>
        <v>#REF!</v>
      </c>
      <c r="F135" s="31" t="e">
        <f>#REF!-#REF!</f>
        <v>#REF!</v>
      </c>
      <c r="G135" s="31"/>
      <c r="H135" s="39" t="e">
        <f>_xlfn.XLOOKUP(Table13[[#This Row],[Column2]],[1]!FARegister6324443[رقم الهيكل/الرقم التسلسلي],[1]!FARegister6324443[الرقم المصنع التسلسلي])</f>
        <v>#REF!</v>
      </c>
      <c r="I135" s="39"/>
    </row>
    <row r="136" spans="1:9" x14ac:dyDescent="0.25">
      <c r="A136" s="6" t="s">
        <v>269</v>
      </c>
      <c r="B136" s="7" t="s">
        <v>268</v>
      </c>
      <c r="E136" t="e">
        <f>#REF!*365</f>
        <v>#REF!</v>
      </c>
      <c r="F136" s="31" t="e">
        <f>#REF!-#REF!</f>
        <v>#REF!</v>
      </c>
      <c r="G136" s="31"/>
      <c r="H136" s="39" t="e">
        <f>_xlfn.XLOOKUP(Table13[[#This Row],[Column2]],[1]!FARegister6324443[رقم الهيكل/الرقم التسلسلي],[1]!FARegister6324443[الرقم المصنع التسلسلي])</f>
        <v>#REF!</v>
      </c>
      <c r="I136" s="39"/>
    </row>
    <row r="137" spans="1:9" x14ac:dyDescent="0.25">
      <c r="A137" s="6" t="s">
        <v>269</v>
      </c>
      <c r="B137" s="7" t="s">
        <v>268</v>
      </c>
      <c r="E137" t="e">
        <f>#REF!*365</f>
        <v>#REF!</v>
      </c>
      <c r="F137" s="31" t="e">
        <f>#REF!-#REF!</f>
        <v>#REF!</v>
      </c>
      <c r="G137" s="31" t="s">
        <v>678</v>
      </c>
      <c r="H137" s="39" t="e">
        <f>_xlfn.XLOOKUP(Table13[[#This Row],[Column2]],[1]!FARegister6324443[رقم الهيكل/الرقم التسلسلي],[1]!FARegister6324443[الرقم المصنع التسلسلي])</f>
        <v>#REF!</v>
      </c>
      <c r="I137" s="39"/>
    </row>
    <row r="138" spans="1:9" x14ac:dyDescent="0.25">
      <c r="A138" s="6" t="s">
        <v>269</v>
      </c>
      <c r="B138" s="7"/>
      <c r="E138" t="e">
        <f>#REF!*365</f>
        <v>#REF!</v>
      </c>
      <c r="F138" s="31" t="e">
        <f>#REF!-#REF!</f>
        <v>#REF!</v>
      </c>
      <c r="G138" s="31"/>
      <c r="H138" s="39" t="e">
        <f>_xlfn.XLOOKUP(Table13[[#This Row],[Column2]],[1]!FARegister6324443[رقم الهيكل/الرقم التسلسلي],[1]!FARegister6324443[الرقم المصنع التسلسلي])</f>
        <v>#REF!</v>
      </c>
      <c r="I138" s="39"/>
    </row>
    <row r="139" spans="1:9" x14ac:dyDescent="0.25">
      <c r="A139" s="6" t="s">
        <v>269</v>
      </c>
      <c r="B139" s="7" t="s">
        <v>268</v>
      </c>
      <c r="E139" t="e">
        <f>#REF!*365</f>
        <v>#REF!</v>
      </c>
      <c r="F139" s="31" t="e">
        <f>#REF!-#REF!</f>
        <v>#REF!</v>
      </c>
      <c r="G139" s="31"/>
      <c r="H139" s="39" t="e">
        <f>_xlfn.XLOOKUP(Table13[[#This Row],[Column2]],[1]!FARegister6324443[رقم الهيكل/الرقم التسلسلي],[1]!FARegister6324443[الرقم المصنع التسلسلي])</f>
        <v>#REF!</v>
      </c>
      <c r="I139" s="39"/>
    </row>
    <row r="140" spans="1:9" x14ac:dyDescent="0.25">
      <c r="A140" s="6" t="s">
        <v>269</v>
      </c>
      <c r="B140" s="7" t="s">
        <v>268</v>
      </c>
      <c r="E140" t="e">
        <f>#REF!*365</f>
        <v>#REF!</v>
      </c>
      <c r="F140" s="31" t="e">
        <f>#REF!-#REF!</f>
        <v>#REF!</v>
      </c>
      <c r="G140" s="31"/>
      <c r="H140" s="39" t="e">
        <f>_xlfn.XLOOKUP(Table13[[#This Row],[Column2]],[1]!FARegister6324443[رقم الهيكل/الرقم التسلسلي],[1]!FARegister6324443[الرقم المصنع التسلسلي])</f>
        <v>#REF!</v>
      </c>
      <c r="I140" s="39"/>
    </row>
    <row r="141" spans="1:9" x14ac:dyDescent="0.25">
      <c r="A141" s="6" t="s">
        <v>269</v>
      </c>
      <c r="B141" s="7" t="s">
        <v>268</v>
      </c>
      <c r="E141" t="e">
        <f>#REF!*365</f>
        <v>#REF!</v>
      </c>
      <c r="F141" s="31" t="e">
        <f>#REF!-#REF!</f>
        <v>#REF!</v>
      </c>
      <c r="G141" t="s">
        <v>659</v>
      </c>
      <c r="H141" s="32" t="e">
        <f>_xlfn.XLOOKUP(Table13[[#This Row],[Column2]],[1]!FARegister6324443[رقم الهيكل/الرقم التسلسلي],[1]!FARegister6324443[الرقم المصنع التسلسلي])</f>
        <v>#REF!</v>
      </c>
      <c r="I141" s="39"/>
    </row>
    <row r="142" spans="1:9" x14ac:dyDescent="0.25">
      <c r="A142" s="6" t="s">
        <v>269</v>
      </c>
      <c r="B142" s="7" t="s">
        <v>268</v>
      </c>
      <c r="E142" t="e">
        <f>#REF!*365</f>
        <v>#REF!</v>
      </c>
      <c r="F142" s="31" t="e">
        <f>#REF!-#REF!</f>
        <v>#REF!</v>
      </c>
      <c r="G142" s="31"/>
      <c r="H142" s="39" t="e">
        <f>_xlfn.XLOOKUP(Table13[[#This Row],[Column2]],[1]!FARegister6324443[رقم الهيكل/الرقم التسلسلي],[1]!FARegister6324443[الرقم المصنع التسلسلي])</f>
        <v>#REF!</v>
      </c>
      <c r="I142" s="39"/>
    </row>
    <row r="143" spans="1:9" x14ac:dyDescent="0.25">
      <c r="A143" s="6" t="s">
        <v>269</v>
      </c>
      <c r="B143" s="7" t="s">
        <v>268</v>
      </c>
      <c r="E143" t="e">
        <f>#REF!*365</f>
        <v>#REF!</v>
      </c>
      <c r="F143" s="31" t="e">
        <f>#REF!-#REF!</f>
        <v>#REF!</v>
      </c>
      <c r="G143" s="31" t="s">
        <v>679</v>
      </c>
      <c r="H143" s="32" t="e">
        <f>_xlfn.XLOOKUP(Table13[[#This Row],[Column2]],[1]!FARegister6324443[رقم الهيكل/الرقم التسلسلي],[1]!FARegister6324443[الرقم المصنع التسلسلي])</f>
        <v>#REF!</v>
      </c>
      <c r="I143" s="39"/>
    </row>
    <row r="144" spans="1:9" x14ac:dyDescent="0.25">
      <c r="A144" s="6" t="s">
        <v>269</v>
      </c>
      <c r="B144" s="7" t="s">
        <v>268</v>
      </c>
      <c r="E144" t="e">
        <f>#REF!*365</f>
        <v>#REF!</v>
      </c>
      <c r="F144" s="31" t="e">
        <f>#REF!-#REF!</f>
        <v>#REF!</v>
      </c>
      <c r="G144" s="31"/>
      <c r="H144" s="39" t="e">
        <f>_xlfn.XLOOKUP(Table13[[#This Row],[Column2]],[1]!FARegister6324443[رقم الهيكل/الرقم التسلسلي],[1]!FARegister6324443[الرقم المصنع التسلسلي])</f>
        <v>#REF!</v>
      </c>
      <c r="I144" s="39"/>
    </row>
    <row r="145" spans="1:9" x14ac:dyDescent="0.25">
      <c r="A145" s="6" t="s">
        <v>269</v>
      </c>
      <c r="B145" s="7" t="s">
        <v>268</v>
      </c>
      <c r="E145" t="e">
        <f>#REF!*365</f>
        <v>#REF!</v>
      </c>
      <c r="F145" s="31" t="e">
        <f>#REF!-#REF!</f>
        <v>#REF!</v>
      </c>
      <c r="G145" s="31"/>
      <c r="H145" s="39" t="e">
        <f>_xlfn.XLOOKUP(Table13[[#This Row],[Column2]],[1]!FARegister6324443[رقم الهيكل/الرقم التسلسلي],[1]!FARegister6324443[الرقم المصنع التسلسلي])</f>
        <v>#REF!</v>
      </c>
      <c r="I145" s="39"/>
    </row>
    <row r="146" spans="1:9" x14ac:dyDescent="0.25">
      <c r="A146" s="6" t="s">
        <v>269</v>
      </c>
      <c r="B146" s="7" t="s">
        <v>268</v>
      </c>
      <c r="E146" t="e">
        <f>#REF!*365</f>
        <v>#REF!</v>
      </c>
      <c r="F146" s="31" t="e">
        <f>#REF!-#REF!</f>
        <v>#REF!</v>
      </c>
      <c r="G146" s="31" t="s">
        <v>660</v>
      </c>
      <c r="H146" s="32" t="e">
        <f>_xlfn.XLOOKUP(Table13[[#This Row],[Column2]],[1]!FARegister6324443[رقم الهيكل/الرقم التسلسلي],[1]!FARegister6324443[الرقم المصنع التسلسلي])</f>
        <v>#REF!</v>
      </c>
      <c r="I146" s="39"/>
    </row>
    <row r="147" spans="1:9" x14ac:dyDescent="0.25">
      <c r="A147" s="6" t="s">
        <v>269</v>
      </c>
      <c r="B147" s="7" t="s">
        <v>268</v>
      </c>
      <c r="E147" t="e">
        <f>#REF!*365</f>
        <v>#REF!</v>
      </c>
      <c r="F147" s="31" t="e">
        <f>#REF!-#REF!</f>
        <v>#REF!</v>
      </c>
      <c r="G147" s="31" t="s">
        <v>661</v>
      </c>
      <c r="H147" s="32" t="e">
        <f>_xlfn.XLOOKUP(Table13[[#This Row],[Column2]],[1]!FARegister6324443[رقم الهيكل/الرقم التسلسلي],[1]!FARegister6324443[الرقم المصنع التسلسلي])</f>
        <v>#REF!</v>
      </c>
      <c r="I147" s="39"/>
    </row>
    <row r="148" spans="1:9" x14ac:dyDescent="0.25">
      <c r="A148" s="6" t="s">
        <v>269</v>
      </c>
      <c r="B148" s="7" t="s">
        <v>268</v>
      </c>
      <c r="E148" t="e">
        <f>#REF!*365</f>
        <v>#REF!</v>
      </c>
      <c r="F148" s="31" t="e">
        <f>#REF!-#REF!</f>
        <v>#REF!</v>
      </c>
      <c r="G148" s="31"/>
      <c r="H148" s="39" t="e">
        <f>_xlfn.XLOOKUP(Table13[[#This Row],[Column2]],[1]!FARegister6324443[رقم الهيكل/الرقم التسلسلي],[1]!FARegister6324443[الرقم المصنع التسلسلي])</f>
        <v>#REF!</v>
      </c>
      <c r="I148" s="39"/>
    </row>
    <row r="149" spans="1:9" x14ac:dyDescent="0.25">
      <c r="A149" s="6" t="s">
        <v>269</v>
      </c>
      <c r="B149" s="7" t="s">
        <v>268</v>
      </c>
      <c r="E149" t="e">
        <f>#REF!*365</f>
        <v>#REF!</v>
      </c>
      <c r="F149" s="31" t="e">
        <f>#REF!-#REF!</f>
        <v>#REF!</v>
      </c>
      <c r="G149" s="31" t="s">
        <v>662</v>
      </c>
      <c r="H149" s="32" t="e">
        <f>_xlfn.XLOOKUP(Table13[[#This Row],[Column2]],[1]!FARegister6324443[رقم الهيكل/الرقم التسلسلي],[1]!FARegister6324443[الرقم المصنع التسلسلي])</f>
        <v>#REF!</v>
      </c>
      <c r="I149" s="39"/>
    </row>
    <row r="150" spans="1:9" x14ac:dyDescent="0.25">
      <c r="A150" s="6" t="s">
        <v>269</v>
      </c>
      <c r="B150" s="7" t="s">
        <v>268</v>
      </c>
      <c r="E150" t="e">
        <f>#REF!*365</f>
        <v>#REF!</v>
      </c>
      <c r="F150" s="31" t="e">
        <f>#REF!-#REF!</f>
        <v>#REF!</v>
      </c>
      <c r="G150" s="31"/>
      <c r="H150" s="39" t="e">
        <f>_xlfn.XLOOKUP(Table13[[#This Row],[Column2]],[1]!FARegister6324443[رقم الهيكل/الرقم التسلسلي],[1]!FARegister6324443[الرقم المصنع التسلسلي])</f>
        <v>#REF!</v>
      </c>
      <c r="I150" s="39"/>
    </row>
    <row r="151" spans="1:9" x14ac:dyDescent="0.25">
      <c r="A151" s="6" t="s">
        <v>269</v>
      </c>
      <c r="B151" s="7" t="s">
        <v>268</v>
      </c>
      <c r="E151" t="e">
        <f>#REF!*365</f>
        <v>#REF!</v>
      </c>
      <c r="F151" s="31" t="e">
        <f>#REF!-#REF!</f>
        <v>#REF!</v>
      </c>
      <c r="G151" s="31"/>
      <c r="H151" s="39" t="e">
        <f>_xlfn.XLOOKUP(Table13[[#This Row],[Column2]],[1]!FARegister6324443[رقم الهيكل/الرقم التسلسلي],[1]!FARegister6324443[الرقم المصنع التسلسلي])</f>
        <v>#REF!</v>
      </c>
      <c r="I151" s="39"/>
    </row>
    <row r="152" spans="1:9" x14ac:dyDescent="0.25">
      <c r="A152" s="6" t="s">
        <v>269</v>
      </c>
      <c r="B152" s="7" t="s">
        <v>268</v>
      </c>
      <c r="E152" t="e">
        <f>#REF!*365</f>
        <v>#REF!</v>
      </c>
      <c r="F152" s="31" t="e">
        <f>#REF!-#REF!</f>
        <v>#REF!</v>
      </c>
      <c r="G152" s="31"/>
      <c r="H152" s="39" t="e">
        <f>_xlfn.XLOOKUP(Table13[[#This Row],[Column2]],[1]!FARegister6324443[رقم الهيكل/الرقم التسلسلي],[1]!FARegister6324443[الرقم المصنع التسلسلي])</f>
        <v>#REF!</v>
      </c>
      <c r="I152" s="39"/>
    </row>
    <row r="153" spans="1:9" x14ac:dyDescent="0.25">
      <c r="A153" s="6" t="s">
        <v>269</v>
      </c>
      <c r="B153" s="7" t="s">
        <v>268</v>
      </c>
      <c r="E153" t="e">
        <f>#REF!*365</f>
        <v>#REF!</v>
      </c>
      <c r="F153" s="31" t="e">
        <f>#REF!-#REF!</f>
        <v>#REF!</v>
      </c>
      <c r="G153" s="31"/>
      <c r="H153" s="39" t="e">
        <f>_xlfn.XLOOKUP(Table13[[#This Row],[Column2]],[1]!FARegister6324443[رقم الهيكل/الرقم التسلسلي],[1]!FARegister6324443[الرقم المصنع التسلسلي])</f>
        <v>#REF!</v>
      </c>
      <c r="I153" s="39"/>
    </row>
    <row r="154" spans="1:9" x14ac:dyDescent="0.25">
      <c r="A154" s="6" t="s">
        <v>269</v>
      </c>
      <c r="B154" s="7" t="s">
        <v>268</v>
      </c>
      <c r="E154" t="e">
        <f>#REF!*365</f>
        <v>#REF!</v>
      </c>
      <c r="F154" s="31" t="e">
        <f>#REF!-#REF!</f>
        <v>#REF!</v>
      </c>
      <c r="G154" s="31" t="s">
        <v>663</v>
      </c>
      <c r="H154" s="32" t="e">
        <f>_xlfn.XLOOKUP(Table13[[#This Row],[Column2]],[1]!FARegister6324443[رقم الهيكل/الرقم التسلسلي],[1]!FARegister6324443[الرقم المصنع التسلسلي])</f>
        <v>#REF!</v>
      </c>
      <c r="I154" s="39"/>
    </row>
    <row r="155" spans="1:9" x14ac:dyDescent="0.25">
      <c r="A155" s="6" t="s">
        <v>269</v>
      </c>
      <c r="B155" s="7" t="s">
        <v>268</v>
      </c>
      <c r="E155" t="e">
        <f>#REF!*365</f>
        <v>#REF!</v>
      </c>
      <c r="F155" s="31" t="e">
        <f>#REF!-#REF!</f>
        <v>#REF!</v>
      </c>
      <c r="G155" s="31"/>
      <c r="H155" s="39" t="e">
        <f>_xlfn.XLOOKUP(Table13[[#This Row],[Column2]],[1]!FARegister6324443[رقم الهيكل/الرقم التسلسلي],[1]!FARegister6324443[الرقم المصنع التسلسلي])</f>
        <v>#REF!</v>
      </c>
      <c r="I155" s="39"/>
    </row>
    <row r="156" spans="1:9" x14ac:dyDescent="0.25">
      <c r="A156" s="6" t="s">
        <v>269</v>
      </c>
      <c r="B156" s="7" t="s">
        <v>268</v>
      </c>
      <c r="E156" t="e">
        <f>#REF!*365</f>
        <v>#REF!</v>
      </c>
      <c r="F156" s="31" t="e">
        <f>#REF!-#REF!</f>
        <v>#REF!</v>
      </c>
      <c r="G156" s="31"/>
      <c r="H156" s="39" t="e">
        <f>_xlfn.XLOOKUP(Table13[[#This Row],[Column2]],[1]!FARegister6324443[رقم الهيكل/الرقم التسلسلي],[1]!FARegister6324443[الرقم المصنع التسلسلي])</f>
        <v>#REF!</v>
      </c>
      <c r="I156" s="39"/>
    </row>
    <row r="157" spans="1:9" x14ac:dyDescent="0.25">
      <c r="A157" s="6" t="s">
        <v>269</v>
      </c>
      <c r="B157" s="7" t="s">
        <v>268</v>
      </c>
      <c r="E157" t="e">
        <f>#REF!*365</f>
        <v>#REF!</v>
      </c>
      <c r="F157" s="31" t="e">
        <f>#REF!-#REF!</f>
        <v>#REF!</v>
      </c>
      <c r="G157" s="31"/>
      <c r="H157" s="39" t="e">
        <f>_xlfn.XLOOKUP(Table13[[#This Row],[Column2]],[1]!FARegister6324443[رقم الهيكل/الرقم التسلسلي],[1]!FARegister6324443[الرقم المصنع التسلسلي])</f>
        <v>#REF!</v>
      </c>
      <c r="I157" s="39"/>
    </row>
    <row r="158" spans="1:9" x14ac:dyDescent="0.25">
      <c r="A158" s="6" t="s">
        <v>269</v>
      </c>
      <c r="B158" s="7" t="s">
        <v>268</v>
      </c>
      <c r="E158" t="e">
        <f>#REF!*365</f>
        <v>#REF!</v>
      </c>
      <c r="F158" s="31" t="e">
        <f>#REF!-#REF!</f>
        <v>#REF!</v>
      </c>
      <c r="G158" s="31"/>
      <c r="H158" s="39" t="e">
        <f>_xlfn.XLOOKUP(Table13[[#This Row],[Column2]],[1]!FARegister6324443[رقم الهيكل/الرقم التسلسلي],[1]!FARegister6324443[الرقم المصنع التسلسلي])</f>
        <v>#REF!</v>
      </c>
      <c r="I158" s="39"/>
    </row>
    <row r="159" spans="1:9" x14ac:dyDescent="0.25">
      <c r="A159" s="6" t="s">
        <v>269</v>
      </c>
      <c r="B159" s="7" t="s">
        <v>268</v>
      </c>
      <c r="E159" t="e">
        <f>#REF!*365</f>
        <v>#REF!</v>
      </c>
      <c r="F159" s="31" t="e">
        <f>#REF!-#REF!</f>
        <v>#REF!</v>
      </c>
      <c r="G159" s="31"/>
      <c r="H159" s="39" t="e">
        <f>_xlfn.XLOOKUP(Table13[[#This Row],[Column2]],[1]!FARegister6324443[رقم الهيكل/الرقم التسلسلي],[1]!FARegister6324443[الرقم المصنع التسلسلي])</f>
        <v>#REF!</v>
      </c>
      <c r="I159" s="39"/>
    </row>
    <row r="160" spans="1:9" x14ac:dyDescent="0.25">
      <c r="A160" s="6" t="s">
        <v>269</v>
      </c>
      <c r="B160" s="7" t="s">
        <v>268</v>
      </c>
      <c r="E160" t="e">
        <f>#REF!*365</f>
        <v>#REF!</v>
      </c>
      <c r="F160" s="31" t="e">
        <f>#REF!-#REF!</f>
        <v>#REF!</v>
      </c>
      <c r="G160" s="31"/>
      <c r="H160" s="39" t="e">
        <f>_xlfn.XLOOKUP(Table13[[#This Row],[Column2]],[1]!FARegister6324443[رقم الهيكل/الرقم التسلسلي],[1]!FARegister6324443[الرقم المصنع التسلسلي])</f>
        <v>#REF!</v>
      </c>
      <c r="I160" s="39"/>
    </row>
    <row r="161" spans="1:9" x14ac:dyDescent="0.25">
      <c r="A161" s="6" t="s">
        <v>269</v>
      </c>
      <c r="B161" s="7" t="s">
        <v>268</v>
      </c>
      <c r="E161" t="e">
        <f>#REF!*365</f>
        <v>#REF!</v>
      </c>
      <c r="F161" s="31" t="e">
        <f>#REF!-#REF!</f>
        <v>#REF!</v>
      </c>
      <c r="G161" s="31"/>
      <c r="H161" s="39" t="e">
        <f>_xlfn.XLOOKUP(Table13[[#This Row],[Column2]],[1]!FARegister6324443[رقم الهيكل/الرقم التسلسلي],[1]!FARegister6324443[الرقم المصنع التسلسلي])</f>
        <v>#REF!</v>
      </c>
      <c r="I161" s="39"/>
    </row>
    <row r="162" spans="1:9" x14ac:dyDescent="0.25">
      <c r="A162" s="6" t="s">
        <v>269</v>
      </c>
      <c r="B162" s="7" t="s">
        <v>268</v>
      </c>
      <c r="E162" t="e">
        <f>#REF!*365</f>
        <v>#REF!</v>
      </c>
      <c r="F162" s="31" t="e">
        <f>#REF!-#REF!</f>
        <v>#REF!</v>
      </c>
      <c r="G162" s="31" t="s">
        <v>664</v>
      </c>
      <c r="H162" s="32" t="e">
        <f>_xlfn.XLOOKUP(Table13[[#This Row],[Column2]],[1]!FARegister6324443[رقم الهيكل/الرقم التسلسلي],[1]!FARegister6324443[الرقم المصنع التسلسلي])</f>
        <v>#REF!</v>
      </c>
      <c r="I162" s="39"/>
    </row>
    <row r="163" spans="1:9" x14ac:dyDescent="0.25">
      <c r="A163" s="6" t="s">
        <v>269</v>
      </c>
      <c r="B163" s="7" t="s">
        <v>268</v>
      </c>
      <c r="E163" t="e">
        <f>#REF!*365</f>
        <v>#REF!</v>
      </c>
      <c r="F163" s="31" t="e">
        <f>#REF!-#REF!</f>
        <v>#REF!</v>
      </c>
      <c r="G163" s="31"/>
      <c r="H163" s="39" t="e">
        <f>_xlfn.XLOOKUP(Table13[[#This Row],[Column2]],[1]!FARegister6324443[رقم الهيكل/الرقم التسلسلي],[1]!FARegister6324443[الرقم المصنع التسلسلي])</f>
        <v>#REF!</v>
      </c>
      <c r="I163" s="39"/>
    </row>
    <row r="164" spans="1:9" x14ac:dyDescent="0.25">
      <c r="A164" s="6" t="s">
        <v>269</v>
      </c>
      <c r="B164" s="7" t="s">
        <v>268</v>
      </c>
      <c r="E164" t="e">
        <f>#REF!*365</f>
        <v>#REF!</v>
      </c>
      <c r="F164" s="31" t="e">
        <f>#REF!-#REF!</f>
        <v>#REF!</v>
      </c>
      <c r="G164" s="31"/>
      <c r="H164" s="39" t="e">
        <f>_xlfn.XLOOKUP(Table13[[#This Row],[Column2]],[1]!FARegister6324443[رقم الهيكل/الرقم التسلسلي],[1]!FARegister6324443[الرقم المصنع التسلسلي])</f>
        <v>#REF!</v>
      </c>
      <c r="I164" s="39"/>
    </row>
    <row r="165" spans="1:9" x14ac:dyDescent="0.25">
      <c r="A165" s="6" t="s">
        <v>269</v>
      </c>
      <c r="B165" s="7" t="s">
        <v>268</v>
      </c>
      <c r="E165" t="e">
        <f>#REF!*365</f>
        <v>#REF!</v>
      </c>
      <c r="F165" s="31" t="e">
        <f>#REF!-#REF!</f>
        <v>#REF!</v>
      </c>
      <c r="G165" s="31" t="s">
        <v>665</v>
      </c>
      <c r="H165" s="32" t="e">
        <f>_xlfn.XLOOKUP(Table13[[#This Row],[Column2]],[1]!FARegister6324443[رقم الهيكل/الرقم التسلسلي],[1]!FARegister6324443[الرقم المصنع التسلسلي])</f>
        <v>#REF!</v>
      </c>
      <c r="I165" s="39"/>
    </row>
    <row r="166" spans="1:9" x14ac:dyDescent="0.25">
      <c r="A166" s="6" t="s">
        <v>269</v>
      </c>
      <c r="B166" s="7" t="s">
        <v>268</v>
      </c>
      <c r="E166" t="e">
        <f>#REF!*365</f>
        <v>#REF!</v>
      </c>
      <c r="F166" s="31" t="e">
        <f>#REF!-#REF!</f>
        <v>#REF!</v>
      </c>
      <c r="G166" s="31" t="s">
        <v>666</v>
      </c>
      <c r="H166" s="32" t="e">
        <f>_xlfn.XLOOKUP(Table13[[#This Row],[Column2]],[1]!FARegister6324443[رقم الهيكل/الرقم التسلسلي],[1]!FARegister6324443[الرقم المصنع التسلسلي])</f>
        <v>#REF!</v>
      </c>
      <c r="I166" s="39"/>
    </row>
    <row r="167" spans="1:9" x14ac:dyDescent="0.25">
      <c r="A167" s="6" t="s">
        <v>269</v>
      </c>
      <c r="B167" s="7" t="s">
        <v>268</v>
      </c>
      <c r="E167" t="e">
        <f>#REF!*365</f>
        <v>#REF!</v>
      </c>
      <c r="F167" s="31" t="e">
        <f>#REF!-#REF!</f>
        <v>#REF!</v>
      </c>
      <c r="G167" s="31"/>
      <c r="H167" s="39" t="e">
        <f>_xlfn.XLOOKUP(Table13[[#This Row],[Column2]],[1]!FARegister6324443[رقم الهيكل/الرقم التسلسلي],[1]!FARegister6324443[الرقم المصنع التسلسلي])</f>
        <v>#REF!</v>
      </c>
      <c r="I167" s="39"/>
    </row>
    <row r="168" spans="1:9" x14ac:dyDescent="0.25">
      <c r="A168" s="6" t="s">
        <v>269</v>
      </c>
      <c r="B168" s="7" t="s">
        <v>268</v>
      </c>
      <c r="E168" t="e">
        <f>#REF!*365</f>
        <v>#REF!</v>
      </c>
      <c r="F168" s="31" t="e">
        <f>#REF!-#REF!</f>
        <v>#REF!</v>
      </c>
      <c r="G168" s="31" t="s">
        <v>667</v>
      </c>
      <c r="H168" s="32" t="e">
        <f>_xlfn.XLOOKUP(Table13[[#This Row],[Column2]],[1]!FARegister6324443[رقم الهيكل/الرقم التسلسلي],[1]!FARegister6324443[الرقم المصنع التسلسلي])</f>
        <v>#REF!</v>
      </c>
      <c r="I168" s="39"/>
    </row>
    <row r="169" spans="1:9" x14ac:dyDescent="0.25">
      <c r="A169" s="6" t="s">
        <v>269</v>
      </c>
      <c r="B169" s="7" t="s">
        <v>268</v>
      </c>
      <c r="E169" t="e">
        <f>#REF!*365</f>
        <v>#REF!</v>
      </c>
      <c r="F169" s="31" t="e">
        <f>#REF!-#REF!</f>
        <v>#REF!</v>
      </c>
      <c r="G169" s="31"/>
      <c r="H169" s="39" t="e">
        <f>_xlfn.XLOOKUP(Table13[[#This Row],[Column2]],[1]!FARegister6324443[رقم الهيكل/الرقم التسلسلي],[1]!FARegister6324443[الرقم المصنع التسلسلي])</f>
        <v>#REF!</v>
      </c>
      <c r="I169" s="39"/>
    </row>
    <row r="170" spans="1:9" x14ac:dyDescent="0.25">
      <c r="A170" s="6" t="s">
        <v>269</v>
      </c>
      <c r="B170" s="7" t="s">
        <v>268</v>
      </c>
      <c r="E170" t="e">
        <f>#REF!*365</f>
        <v>#REF!</v>
      </c>
      <c r="F170" s="31" t="e">
        <f>#REF!-#REF!</f>
        <v>#REF!</v>
      </c>
      <c r="G170" s="31" t="s">
        <v>668</v>
      </c>
      <c r="H170" s="32" t="e">
        <f>_xlfn.XLOOKUP(Table13[[#This Row],[Column2]],[1]!FARegister6324443[رقم الهيكل/الرقم التسلسلي],[1]!FARegister6324443[الرقم المصنع التسلسلي])</f>
        <v>#REF!</v>
      </c>
      <c r="I170" s="39"/>
    </row>
    <row r="171" spans="1:9" x14ac:dyDescent="0.25">
      <c r="A171" s="6" t="s">
        <v>353</v>
      </c>
      <c r="B171" s="7" t="s">
        <v>351</v>
      </c>
      <c r="E171" t="e">
        <f>#REF!*365</f>
        <v>#REF!</v>
      </c>
      <c r="F171" s="31" t="e">
        <f>#REF!-#REF!</f>
        <v>#REF!</v>
      </c>
      <c r="G171" s="31"/>
      <c r="H171" s="39" t="e">
        <f>_xlfn.XLOOKUP(Table13[[#This Row],[Column2]],[1]!FARegister6324443[رقم الهيكل/الرقم التسلسلي],[1]!FARegister6324443[الرقم المصنع التسلسلي])</f>
        <v>#REF!</v>
      </c>
      <c r="I171" s="39"/>
    </row>
    <row r="172" spans="1:9" x14ac:dyDescent="0.25">
      <c r="A172" s="6" t="s">
        <v>353</v>
      </c>
      <c r="B172" s="7" t="s">
        <v>352</v>
      </c>
      <c r="E172" t="e">
        <f>#REF!*365</f>
        <v>#REF!</v>
      </c>
      <c r="F172" s="31" t="e">
        <f>#REF!-#REF!</f>
        <v>#REF!</v>
      </c>
      <c r="G172" s="31"/>
      <c r="H172" s="39" t="e">
        <f>_xlfn.XLOOKUP(Table13[[#This Row],[Column2]],[1]!FARegister6324443[رقم الهيكل/الرقم التسلسلي],[1]!FARegister6324443[الرقم المصنع التسلسلي])</f>
        <v>#REF!</v>
      </c>
      <c r="I172" s="39"/>
    </row>
    <row r="173" spans="1:9" x14ac:dyDescent="0.25">
      <c r="A173" s="6" t="s">
        <v>9</v>
      </c>
      <c r="B173" s="7" t="s">
        <v>10</v>
      </c>
      <c r="E173" t="e">
        <f>#REF!*365</f>
        <v>#REF!</v>
      </c>
      <c r="F173" s="31" t="e">
        <f>#REF!-#REF!</f>
        <v>#REF!</v>
      </c>
      <c r="G173" s="31" t="s">
        <v>670</v>
      </c>
      <c r="H173" s="39" t="e">
        <f>_xlfn.XLOOKUP(Table13[[#This Row],[Column2]],[1]!FARegister6324443[رقم الهيكل/الرقم التسلسلي],[1]!FARegister6324443[الرقم المصنع التسلسلي])</f>
        <v>#REF!</v>
      </c>
      <c r="I173" s="39"/>
    </row>
    <row r="174" spans="1:9" x14ac:dyDescent="0.25">
      <c r="A174" s="6" t="s">
        <v>353</v>
      </c>
      <c r="B174" s="7"/>
      <c r="E174" t="e">
        <f>#REF!*365</f>
        <v>#REF!</v>
      </c>
      <c r="F174" s="31" t="e">
        <f>#REF!-#REF!</f>
        <v>#REF!</v>
      </c>
      <c r="G174" s="31"/>
      <c r="H174" s="39" t="e">
        <f>_xlfn.XLOOKUP(Table13[[#This Row],[Column2]],[1]!FARegister6324443[رقم الهيكل/الرقم التسلسلي],[1]!FARegister6324443[الرقم المصنع التسلسلي])</f>
        <v>#REF!</v>
      </c>
      <c r="I174" s="39"/>
    </row>
    <row r="175" spans="1:9" x14ac:dyDescent="0.25">
      <c r="A175" s="6" t="s">
        <v>9</v>
      </c>
      <c r="B175" s="7" t="s">
        <v>10</v>
      </c>
      <c r="E175" t="e">
        <f>#REF!*365</f>
        <v>#REF!</v>
      </c>
      <c r="F175" s="31" t="e">
        <f>#REF!-#REF!</f>
        <v>#REF!</v>
      </c>
      <c r="G175" s="31"/>
      <c r="H175" s="39" t="e">
        <f>_xlfn.XLOOKUP(Table13[[#This Row],[Column2]],[1]!FARegister6324443[رقم الهيكل/الرقم التسلسلي],[1]!FARegister6324443[الرقم المصنع التسلسلي])</f>
        <v>#REF!</v>
      </c>
      <c r="I175" s="39"/>
    </row>
    <row r="176" spans="1:9" x14ac:dyDescent="0.25">
      <c r="A176" s="6" t="s">
        <v>353</v>
      </c>
      <c r="B176" s="7" t="s">
        <v>352</v>
      </c>
      <c r="E176" t="e">
        <f>#REF!*365</f>
        <v>#REF!</v>
      </c>
      <c r="F176" s="31" t="e">
        <f>#REF!-#REF!</f>
        <v>#REF!</v>
      </c>
      <c r="G176" s="31"/>
      <c r="H176" s="39" t="e">
        <f>_xlfn.XLOOKUP(Table13[[#This Row],[Column2]],[1]!FARegister6324443[رقم الهيكل/الرقم التسلسلي],[1]!FARegister6324443[الرقم المصنع التسلسلي])</f>
        <v>#REF!</v>
      </c>
      <c r="I176" s="39"/>
    </row>
    <row r="177" spans="1:9" x14ac:dyDescent="0.25">
      <c r="A177" s="6" t="s">
        <v>353</v>
      </c>
      <c r="B177" s="7" t="s">
        <v>352</v>
      </c>
      <c r="E177" t="e">
        <f>#REF!*365</f>
        <v>#REF!</v>
      </c>
      <c r="F177" s="31" t="e">
        <f>#REF!-#REF!</f>
        <v>#REF!</v>
      </c>
      <c r="G177" s="31"/>
      <c r="H177" s="39" t="e">
        <f>_xlfn.XLOOKUP(Table13[[#This Row],[Column2]],[1]!FARegister6324443[رقم الهيكل/الرقم التسلسلي],[1]!FARegister6324443[الرقم المصنع التسلسلي])</f>
        <v>#REF!</v>
      </c>
      <c r="I177" s="39"/>
    </row>
    <row r="178" spans="1:9" x14ac:dyDescent="0.25">
      <c r="A178" s="6" t="s">
        <v>353</v>
      </c>
      <c r="B178" s="7" t="s">
        <v>352</v>
      </c>
      <c r="E178" t="e">
        <f>#REF!*365</f>
        <v>#REF!</v>
      </c>
      <c r="F178" s="31" t="e">
        <f>#REF!-#REF!</f>
        <v>#REF!</v>
      </c>
      <c r="G178" s="31"/>
      <c r="H178" s="39" t="e">
        <f>_xlfn.XLOOKUP(Table13[[#This Row],[Column2]],[1]!FARegister6324443[رقم الهيكل/الرقم التسلسلي],[1]!FARegister6324443[الرقم المصنع التسلسلي])</f>
        <v>#REF!</v>
      </c>
      <c r="I178" s="39"/>
    </row>
    <row r="179" spans="1:9" x14ac:dyDescent="0.25">
      <c r="A179" s="6" t="s">
        <v>353</v>
      </c>
      <c r="B179" s="7" t="s">
        <v>352</v>
      </c>
      <c r="E179" t="e">
        <f>#REF!*365</f>
        <v>#REF!</v>
      </c>
      <c r="F179" s="31" t="e">
        <f>#REF!-#REF!</f>
        <v>#REF!</v>
      </c>
      <c r="G179" s="31"/>
      <c r="H179" s="39" t="e">
        <f>_xlfn.XLOOKUP(Table13[[#This Row],[Column2]],[1]!FARegister6324443[رقم الهيكل/الرقم التسلسلي],[1]!FARegister6324443[الرقم المصنع التسلسلي])</f>
        <v>#REF!</v>
      </c>
      <c r="I179" s="39"/>
    </row>
    <row r="180" spans="1:9" x14ac:dyDescent="0.25">
      <c r="A180" s="6" t="s">
        <v>353</v>
      </c>
      <c r="B180" s="7" t="s">
        <v>352</v>
      </c>
      <c r="E180" t="e">
        <f>#REF!*365</f>
        <v>#REF!</v>
      </c>
      <c r="F180" s="31" t="e">
        <f>#REF!-#REF!</f>
        <v>#REF!</v>
      </c>
      <c r="G180" s="31"/>
      <c r="H180" s="39" t="e">
        <f>_xlfn.XLOOKUP(Table13[[#This Row],[Column2]],[1]!FARegister6324443[رقم الهيكل/الرقم التسلسلي],[1]!FARegister6324443[الرقم المصنع التسلسلي])</f>
        <v>#REF!</v>
      </c>
      <c r="I180" s="39"/>
    </row>
    <row r="181" spans="1:9" x14ac:dyDescent="0.25">
      <c r="A181" s="6" t="s">
        <v>9</v>
      </c>
      <c r="B181" s="7" t="s">
        <v>10</v>
      </c>
      <c r="E181" t="e">
        <f>#REF!*365</f>
        <v>#REF!</v>
      </c>
      <c r="F181" s="31" t="e">
        <f>#REF!-#REF!</f>
        <v>#REF!</v>
      </c>
      <c r="G181" s="31" t="s">
        <v>674</v>
      </c>
      <c r="H181" s="39" t="e">
        <f>_xlfn.XLOOKUP(Table13[[#This Row],[Column2]],[1]!FARegister6324443[رقم الهيكل/الرقم التسلسلي],[1]!FARegister6324443[الرقم المصنع التسلسلي])</f>
        <v>#REF!</v>
      </c>
      <c r="I181" s="39"/>
    </row>
    <row r="182" spans="1:9" x14ac:dyDescent="0.25">
      <c r="A182" s="6" t="s">
        <v>353</v>
      </c>
      <c r="B182" s="7" t="s">
        <v>352</v>
      </c>
      <c r="E182" t="e">
        <f>#REF!*365</f>
        <v>#REF!</v>
      </c>
      <c r="F182" s="31" t="e">
        <f>#REF!-#REF!</f>
        <v>#REF!</v>
      </c>
      <c r="G182" s="31"/>
      <c r="H182" s="39" t="e">
        <f>_xlfn.XLOOKUP(Table13[[#This Row],[Column2]],[1]!FARegister6324443[رقم الهيكل/الرقم التسلسلي],[1]!FARegister6324443[الرقم المصنع التسلسلي])</f>
        <v>#REF!</v>
      </c>
      <c r="I182" s="39"/>
    </row>
    <row r="183" spans="1:9" x14ac:dyDescent="0.25">
      <c r="A183" s="6" t="s">
        <v>353</v>
      </c>
      <c r="B183" s="7" t="s">
        <v>352</v>
      </c>
      <c r="E183" t="e">
        <f>#REF!*365</f>
        <v>#REF!</v>
      </c>
      <c r="F183" s="31" t="e">
        <f>#REF!-#REF!</f>
        <v>#REF!</v>
      </c>
      <c r="G183" s="31"/>
      <c r="H183" s="39" t="e">
        <f>_xlfn.XLOOKUP(Table13[[#This Row],[Column2]],[1]!FARegister6324443[رقم الهيكل/الرقم التسلسلي],[1]!FARegister6324443[الرقم المصنع التسلسلي])</f>
        <v>#REF!</v>
      </c>
      <c r="I183" s="39"/>
    </row>
    <row r="184" spans="1:9" x14ac:dyDescent="0.25">
      <c r="A184" s="6" t="s">
        <v>353</v>
      </c>
      <c r="B184" s="7" t="s">
        <v>352</v>
      </c>
      <c r="E184" t="e">
        <f>#REF!*365</f>
        <v>#REF!</v>
      </c>
      <c r="F184" s="31" t="e">
        <f>#REF!-#REF!</f>
        <v>#REF!</v>
      </c>
      <c r="G184" s="31"/>
      <c r="H184" s="39" t="e">
        <f>_xlfn.XLOOKUP(Table13[[#This Row],[Column2]],[1]!FARegister6324443[رقم الهيكل/الرقم التسلسلي],[1]!FARegister6324443[الرقم المصنع التسلسلي])</f>
        <v>#REF!</v>
      </c>
      <c r="I184" s="39"/>
    </row>
    <row r="185" spans="1:9" x14ac:dyDescent="0.25">
      <c r="A185" s="6" t="s">
        <v>353</v>
      </c>
      <c r="B185" s="7" t="s">
        <v>352</v>
      </c>
      <c r="E185" t="e">
        <f>#REF!*365</f>
        <v>#REF!</v>
      </c>
      <c r="F185" s="31" t="e">
        <f>#REF!-#REF!</f>
        <v>#REF!</v>
      </c>
      <c r="G185" s="31"/>
      <c r="H185" s="39" t="e">
        <f>_xlfn.XLOOKUP(Table13[[#This Row],[Column2]],[1]!FARegister6324443[رقم الهيكل/الرقم التسلسلي],[1]!FARegister6324443[الرقم المصنع التسلسلي])</f>
        <v>#REF!</v>
      </c>
      <c r="I185" s="39"/>
    </row>
    <row r="186" spans="1:9" x14ac:dyDescent="0.25">
      <c r="A186" s="6" t="s">
        <v>353</v>
      </c>
      <c r="B186" s="7" t="s">
        <v>352</v>
      </c>
      <c r="E186" t="e">
        <f>#REF!*365</f>
        <v>#REF!</v>
      </c>
      <c r="F186" s="31" t="e">
        <f>#REF!-#REF!</f>
        <v>#REF!</v>
      </c>
      <c r="G186" s="31"/>
      <c r="H186" s="39" t="e">
        <f>_xlfn.XLOOKUP(Table13[[#This Row],[Column2]],[1]!FARegister6324443[رقم الهيكل/الرقم التسلسلي],[1]!FARegister6324443[الرقم المصنع التسلسلي])</f>
        <v>#REF!</v>
      </c>
      <c r="I186" s="39"/>
    </row>
    <row r="187" spans="1:9" x14ac:dyDescent="0.25">
      <c r="A187" s="6" t="s">
        <v>353</v>
      </c>
      <c r="B187" s="7" t="s">
        <v>352</v>
      </c>
      <c r="E187" t="e">
        <f>#REF!*365</f>
        <v>#REF!</v>
      </c>
      <c r="F187" s="31" t="e">
        <f>#REF!-#REF!</f>
        <v>#REF!</v>
      </c>
      <c r="G187" s="31"/>
      <c r="H187" s="39" t="e">
        <f>_xlfn.XLOOKUP(Table13[[#This Row],[Column2]],[1]!FARegister6324443[رقم الهيكل/الرقم التسلسلي],[1]!FARegister6324443[الرقم المصنع التسلسلي])</f>
        <v>#REF!</v>
      </c>
      <c r="I187" s="39"/>
    </row>
    <row r="188" spans="1:9" x14ac:dyDescent="0.25">
      <c r="A188" s="6" t="s">
        <v>353</v>
      </c>
      <c r="B188" s="7" t="s">
        <v>352</v>
      </c>
      <c r="E188" t="e">
        <f>#REF!*365</f>
        <v>#REF!</v>
      </c>
      <c r="F188" s="31" t="e">
        <f>#REF!-#REF!</f>
        <v>#REF!</v>
      </c>
      <c r="G188" s="31"/>
      <c r="H188" s="39" t="e">
        <f>_xlfn.XLOOKUP(Table13[[#This Row],[Column2]],[1]!FARegister6324443[رقم الهيكل/الرقم التسلسلي],[1]!FARegister6324443[الرقم المصنع التسلسلي])</f>
        <v>#REF!</v>
      </c>
      <c r="I188" s="39"/>
    </row>
    <row r="189" spans="1:9" x14ac:dyDescent="0.25">
      <c r="A189" s="6" t="s">
        <v>353</v>
      </c>
      <c r="B189" s="7" t="s">
        <v>352</v>
      </c>
      <c r="E189" t="e">
        <f>#REF!*365</f>
        <v>#REF!</v>
      </c>
      <c r="F189" s="31" t="e">
        <f>#REF!-#REF!</f>
        <v>#REF!</v>
      </c>
      <c r="G189" s="31"/>
      <c r="H189" s="39" t="e">
        <f>_xlfn.XLOOKUP(Table13[[#This Row],[Column2]],[1]!FARegister6324443[رقم الهيكل/الرقم التسلسلي],[1]!FARegister6324443[الرقم المصنع التسلسلي])</f>
        <v>#REF!</v>
      </c>
      <c r="I189" s="39"/>
    </row>
    <row r="190" spans="1:9" x14ac:dyDescent="0.25">
      <c r="A190" s="6" t="s">
        <v>353</v>
      </c>
      <c r="B190" s="7" t="s">
        <v>352</v>
      </c>
      <c r="E190" t="e">
        <f>#REF!*365</f>
        <v>#REF!</v>
      </c>
      <c r="F190" s="31" t="e">
        <f>#REF!-#REF!</f>
        <v>#REF!</v>
      </c>
      <c r="G190" s="31"/>
      <c r="H190" s="39" t="e">
        <f>_xlfn.XLOOKUP(Table13[[#This Row],[Column2]],[1]!FARegister6324443[رقم الهيكل/الرقم التسلسلي],[1]!FARegister6324443[الرقم المصنع التسلسلي])</f>
        <v>#REF!</v>
      </c>
      <c r="I190" s="39"/>
    </row>
    <row r="191" spans="1:9" x14ac:dyDescent="0.25">
      <c r="A191" s="6" t="s">
        <v>353</v>
      </c>
      <c r="B191" s="7" t="s">
        <v>352</v>
      </c>
      <c r="E191" t="e">
        <f>#REF!*365</f>
        <v>#REF!</v>
      </c>
      <c r="F191" s="31" t="e">
        <f>#REF!-#REF!</f>
        <v>#REF!</v>
      </c>
      <c r="G191" s="31"/>
      <c r="H191" s="39" t="e">
        <f>_xlfn.XLOOKUP(Table13[[#This Row],[Column2]],[1]!FARegister6324443[رقم الهيكل/الرقم التسلسلي],[1]!FARegister6324443[الرقم المصنع التسلسلي])</f>
        <v>#REF!</v>
      </c>
      <c r="I191" s="39"/>
    </row>
    <row r="192" spans="1:9" x14ac:dyDescent="0.25">
      <c r="A192" s="6" t="s">
        <v>353</v>
      </c>
      <c r="B192" s="7" t="s">
        <v>352</v>
      </c>
      <c r="E192" t="e">
        <f>#REF!*365</f>
        <v>#REF!</v>
      </c>
      <c r="F192" s="31" t="e">
        <f>#REF!-#REF!</f>
        <v>#REF!</v>
      </c>
      <c r="G192" s="31"/>
      <c r="H192" s="39" t="e">
        <f>_xlfn.XLOOKUP(Table13[[#This Row],[Column2]],[1]!FARegister6324443[رقم الهيكل/الرقم التسلسلي],[1]!FARegister6324443[الرقم المصنع التسلسلي])</f>
        <v>#REF!</v>
      </c>
      <c r="I192" s="39"/>
    </row>
    <row r="193" spans="1:9" x14ac:dyDescent="0.25">
      <c r="A193" s="6" t="s">
        <v>353</v>
      </c>
      <c r="B193" s="7" t="s">
        <v>352</v>
      </c>
      <c r="E193" t="e">
        <f>#REF!*365</f>
        <v>#REF!</v>
      </c>
      <c r="F193" s="31" t="e">
        <f>#REF!-#REF!</f>
        <v>#REF!</v>
      </c>
      <c r="G193" s="31"/>
      <c r="H193" s="39" t="e">
        <f>_xlfn.XLOOKUP(Table13[[#This Row],[Column2]],[1]!FARegister6324443[رقم الهيكل/الرقم التسلسلي],[1]!FARegister6324443[الرقم المصنع التسلسلي])</f>
        <v>#REF!</v>
      </c>
      <c r="I193" s="39"/>
    </row>
    <row r="194" spans="1:9" x14ac:dyDescent="0.25">
      <c r="A194" s="6" t="s">
        <v>353</v>
      </c>
      <c r="B194" s="7" t="s">
        <v>352</v>
      </c>
      <c r="E194" t="e">
        <f>#REF!*365</f>
        <v>#REF!</v>
      </c>
      <c r="F194" s="31" t="e">
        <f>#REF!-#REF!</f>
        <v>#REF!</v>
      </c>
      <c r="G194" s="31"/>
      <c r="H194" s="39" t="e">
        <f>_xlfn.XLOOKUP(Table13[[#This Row],[Column2]],[1]!FARegister6324443[رقم الهيكل/الرقم التسلسلي],[1]!FARegister6324443[الرقم المصنع التسلسلي])</f>
        <v>#REF!</v>
      </c>
      <c r="I194" s="39"/>
    </row>
    <row r="195" spans="1:9" x14ac:dyDescent="0.25">
      <c r="A195" s="6" t="s">
        <v>353</v>
      </c>
      <c r="B195" s="7" t="s">
        <v>352</v>
      </c>
      <c r="E195" t="e">
        <f>#REF!*365</f>
        <v>#REF!</v>
      </c>
      <c r="F195" s="31" t="e">
        <f>#REF!-#REF!</f>
        <v>#REF!</v>
      </c>
      <c r="G195" s="31"/>
      <c r="H195" s="39" t="e">
        <f>_xlfn.XLOOKUP(Table13[[#This Row],[Column2]],[1]!FARegister6324443[رقم الهيكل/الرقم التسلسلي],[1]!FARegister6324443[الرقم المصنع التسلسلي])</f>
        <v>#REF!</v>
      </c>
      <c r="I195" s="39"/>
    </row>
    <row r="196" spans="1:9" x14ac:dyDescent="0.25">
      <c r="A196" s="6" t="s">
        <v>353</v>
      </c>
      <c r="B196" s="7" t="s">
        <v>352</v>
      </c>
      <c r="E196" t="e">
        <f>#REF!*365</f>
        <v>#REF!</v>
      </c>
      <c r="F196" s="31" t="e">
        <f>#REF!-#REF!</f>
        <v>#REF!</v>
      </c>
      <c r="G196" s="31"/>
      <c r="H196" s="39" t="e">
        <f>_xlfn.XLOOKUP(Table13[[#This Row],[Column2]],[1]!FARegister6324443[رقم الهيكل/الرقم التسلسلي],[1]!FARegister6324443[الرقم المصنع التسلسلي])</f>
        <v>#REF!</v>
      </c>
      <c r="I196" s="39"/>
    </row>
    <row r="197" spans="1:9" x14ac:dyDescent="0.25">
      <c r="A197" s="6" t="s">
        <v>9</v>
      </c>
      <c r="B197" s="7" t="s">
        <v>10</v>
      </c>
      <c r="E197" t="e">
        <f>#REF!*365</f>
        <v>#REF!</v>
      </c>
      <c r="F197" s="31" t="e">
        <f>#REF!-#REF!</f>
        <v>#REF!</v>
      </c>
      <c r="G197" s="31"/>
      <c r="H197" s="39" t="e">
        <f>_xlfn.XLOOKUP(Table13[[#This Row],[Column2]],[1]!FARegister6324443[رقم الهيكل/الرقم التسلسلي],[1]!FARegister6324443[الرقم المصنع التسلسلي])</f>
        <v>#REF!</v>
      </c>
      <c r="I197" s="39"/>
    </row>
    <row r="198" spans="1:9" x14ac:dyDescent="0.25">
      <c r="A198" s="6" t="s">
        <v>353</v>
      </c>
      <c r="B198" s="7" t="s">
        <v>352</v>
      </c>
      <c r="E198" t="e">
        <f>#REF!*365</f>
        <v>#REF!</v>
      </c>
      <c r="F198" s="31" t="e">
        <f>#REF!-#REF!</f>
        <v>#REF!</v>
      </c>
      <c r="G198" s="31"/>
      <c r="H198" s="39" t="e">
        <f>_xlfn.XLOOKUP(Table13[[#This Row],[Column2]],[1]!FARegister6324443[رقم الهيكل/الرقم التسلسلي],[1]!FARegister6324443[الرقم المصنع التسلسلي])</f>
        <v>#REF!</v>
      </c>
      <c r="I198" s="39"/>
    </row>
    <row r="199" spans="1:9" x14ac:dyDescent="0.25">
      <c r="A199" s="6" t="s">
        <v>353</v>
      </c>
      <c r="B199" s="7" t="s">
        <v>352</v>
      </c>
      <c r="E199" t="e">
        <f>#REF!*365</f>
        <v>#REF!</v>
      </c>
      <c r="F199" s="31" t="e">
        <f>#REF!-#REF!</f>
        <v>#REF!</v>
      </c>
      <c r="G199" s="31"/>
      <c r="H199" s="39" t="e">
        <f>_xlfn.XLOOKUP(Table13[[#This Row],[Column2]],[1]!FARegister6324443[رقم الهيكل/الرقم التسلسلي],[1]!FARegister6324443[الرقم المصنع التسلسلي])</f>
        <v>#REF!</v>
      </c>
      <c r="I199" s="39"/>
    </row>
    <row r="200" spans="1:9" x14ac:dyDescent="0.25">
      <c r="A200" s="6" t="s">
        <v>9</v>
      </c>
      <c r="B200" s="7" t="s">
        <v>10</v>
      </c>
      <c r="E200" t="e">
        <f>#REF!*365</f>
        <v>#REF!</v>
      </c>
      <c r="F200" s="31" t="e">
        <f>#REF!-#REF!</f>
        <v>#REF!</v>
      </c>
      <c r="G200" s="31"/>
      <c r="H200" s="39" t="e">
        <f>_xlfn.XLOOKUP(Table13[[#This Row],[Column2]],[1]!FARegister6324443[رقم الهيكل/الرقم التسلسلي],[1]!FARegister6324443[الرقم المصنع التسلسلي])</f>
        <v>#REF!</v>
      </c>
      <c r="I200" s="39"/>
    </row>
    <row r="201" spans="1:9" x14ac:dyDescent="0.25">
      <c r="A201" s="6" t="s">
        <v>9</v>
      </c>
      <c r="B201" s="7" t="s">
        <v>10</v>
      </c>
      <c r="E201" t="e">
        <f>#REF!*365</f>
        <v>#REF!</v>
      </c>
      <c r="F201" s="31" t="e">
        <f>#REF!-#REF!</f>
        <v>#REF!</v>
      </c>
      <c r="G201" s="31" t="s">
        <v>671</v>
      </c>
      <c r="H201" s="39" t="e">
        <f>_xlfn.XLOOKUP(Table13[[#This Row],[Column2]],[1]!FARegister6324443[رقم الهيكل/الرقم التسلسلي],[1]!FARegister6324443[الرقم المصنع التسلسلي])</f>
        <v>#REF!</v>
      </c>
      <c r="I201" s="39"/>
    </row>
    <row r="202" spans="1:9" x14ac:dyDescent="0.25">
      <c r="A202" s="6" t="s">
        <v>9</v>
      </c>
      <c r="B202" s="7" t="s">
        <v>10</v>
      </c>
      <c r="E202" t="e">
        <f>#REF!*365</f>
        <v>#REF!</v>
      </c>
      <c r="F202" s="31" t="e">
        <f>#REF!-#REF!</f>
        <v>#REF!</v>
      </c>
      <c r="G202" s="31" t="s">
        <v>672</v>
      </c>
      <c r="H202" s="39" t="e">
        <f>_xlfn.XLOOKUP(Table13[[#This Row],[Column2]],[1]!FARegister6324443[رقم الهيكل/الرقم التسلسلي],[1]!FARegister6324443[الرقم المصنع التسلسلي])</f>
        <v>#REF!</v>
      </c>
      <c r="I202" s="39"/>
    </row>
    <row r="203" spans="1:9" x14ac:dyDescent="0.25">
      <c r="A203" s="6" t="s">
        <v>269</v>
      </c>
      <c r="B203" s="7" t="s">
        <v>22</v>
      </c>
      <c r="E203" t="e">
        <f>#REF!*365</f>
        <v>#REF!</v>
      </c>
      <c r="F203" s="31" t="e">
        <f>#REF!-#REF!</f>
        <v>#REF!</v>
      </c>
      <c r="G203" s="31"/>
      <c r="H203" s="39" t="e">
        <f>_xlfn.XLOOKUP(Table13[[#This Row],[Column2]],[1]!FARegister6324443[رقم الهيكل/الرقم التسلسلي],[1]!FARegister6324443[الرقم المصنع التسلسلي])</f>
        <v>#REF!</v>
      </c>
      <c r="I203" s="39"/>
    </row>
    <row r="204" spans="1:9" x14ac:dyDescent="0.25">
      <c r="A204" s="6" t="s">
        <v>269</v>
      </c>
      <c r="B204" s="7" t="s">
        <v>22</v>
      </c>
      <c r="E204" t="e">
        <f>#REF!*365</f>
        <v>#REF!</v>
      </c>
      <c r="F204" s="31" t="e">
        <f>#REF!-#REF!</f>
        <v>#REF!</v>
      </c>
      <c r="G204" s="31"/>
      <c r="H204" s="39" t="e">
        <f>_xlfn.XLOOKUP(Table13[[#This Row],[Column2]],[1]!FARegister6324443[رقم الهيكل/الرقم التسلسلي],[1]!FARegister6324443[الرقم المصنع التسلسلي])</f>
        <v>#REF!</v>
      </c>
      <c r="I204" s="39"/>
    </row>
    <row r="205" spans="1:9" x14ac:dyDescent="0.25">
      <c r="A205" s="6" t="s">
        <v>269</v>
      </c>
      <c r="B205" s="7" t="s">
        <v>22</v>
      </c>
      <c r="E205" t="e">
        <f>#REF!*365</f>
        <v>#REF!</v>
      </c>
      <c r="F205" s="31" t="e">
        <f>#REF!-#REF!</f>
        <v>#REF!</v>
      </c>
      <c r="G205" s="31"/>
      <c r="H205" s="39" t="e">
        <f>_xlfn.XLOOKUP(Table13[[#This Row],[Column2]],[1]!FARegister6324443[رقم الهيكل/الرقم التسلسلي],[1]!FARegister6324443[الرقم المصنع التسلسلي])</f>
        <v>#REF!</v>
      </c>
      <c r="I205" s="39"/>
    </row>
    <row r="206" spans="1:9" x14ac:dyDescent="0.25">
      <c r="A206" s="6" t="s">
        <v>19</v>
      </c>
      <c r="B206" s="7" t="s">
        <v>61</v>
      </c>
      <c r="E206" t="e">
        <f>#REF!*365</f>
        <v>#REF!</v>
      </c>
      <c r="F206" s="31" t="e">
        <f>#REF!-#REF!</f>
        <v>#REF!</v>
      </c>
      <c r="G206" s="31"/>
      <c r="H206" s="39" t="e">
        <f>_xlfn.XLOOKUP(Table13[[#This Row],[Column2]],[1]!FARegister6324443[رقم الهيكل/الرقم التسلسلي],[1]!FARegister6324443[الرقم المصنع التسلسلي])</f>
        <v>#REF!</v>
      </c>
      <c r="I206" s="39"/>
    </row>
    <row r="207" spans="1:9" x14ac:dyDescent="0.25">
      <c r="A207" s="6" t="s">
        <v>393</v>
      </c>
      <c r="B207" s="7" t="s">
        <v>392</v>
      </c>
      <c r="E207" t="e">
        <f>#REF!*365</f>
        <v>#REF!</v>
      </c>
      <c r="F207" s="31" t="e">
        <f>#REF!-#REF!</f>
        <v>#REF!</v>
      </c>
      <c r="G207" s="31"/>
      <c r="H207" s="39" t="e">
        <f>_xlfn.XLOOKUP(Table13[[#This Row],[Column2]],[1]!FARegister6324443[رقم الهيكل/الرقم التسلسلي],[1]!FARegister6324443[الرقم المصنع التسلسلي])</f>
        <v>#REF!</v>
      </c>
      <c r="I207" s="39"/>
    </row>
    <row r="208" spans="1:9" x14ac:dyDescent="0.25">
      <c r="A208" s="6" t="s">
        <v>393</v>
      </c>
      <c r="B208" s="7" t="s">
        <v>392</v>
      </c>
      <c r="E208" t="e">
        <f>#REF!*365</f>
        <v>#REF!</v>
      </c>
      <c r="F208" s="31" t="e">
        <f>#REF!-#REF!</f>
        <v>#REF!</v>
      </c>
      <c r="G208" s="31"/>
      <c r="H208" s="39" t="e">
        <f>_xlfn.XLOOKUP(Table13[[#This Row],[Column2]],[1]!FARegister6324443[رقم الهيكل/الرقم التسلسلي],[1]!FARegister6324443[الرقم المصنع التسلسلي])</f>
        <v>#REF!</v>
      </c>
      <c r="I208" s="39"/>
    </row>
    <row r="209" spans="1:9" x14ac:dyDescent="0.25">
      <c r="A209" s="6" t="s">
        <v>393</v>
      </c>
      <c r="B209" s="7" t="s">
        <v>392</v>
      </c>
      <c r="E209" t="e">
        <f>#REF!*365</f>
        <v>#REF!</v>
      </c>
      <c r="F209" s="31" t="e">
        <f>#REF!-#REF!</f>
        <v>#REF!</v>
      </c>
      <c r="G209" s="31"/>
      <c r="H209" s="39" t="e">
        <f>_xlfn.XLOOKUP(Table13[[#This Row],[Column2]],[1]!FARegister6324443[رقم الهيكل/الرقم التسلسلي],[1]!FARegister6324443[الرقم المصنع التسلسلي])</f>
        <v>#REF!</v>
      </c>
      <c r="I209" s="39"/>
    </row>
    <row r="210" spans="1:9" x14ac:dyDescent="0.25">
      <c r="A210" s="6" t="s">
        <v>393</v>
      </c>
      <c r="B210" s="7" t="s">
        <v>392</v>
      </c>
      <c r="E210" t="e">
        <f>#REF!*365</f>
        <v>#REF!</v>
      </c>
      <c r="F210" s="31" t="e">
        <f>#REF!-#REF!</f>
        <v>#REF!</v>
      </c>
      <c r="G210" s="31"/>
      <c r="H210" s="39" t="e">
        <f>_xlfn.XLOOKUP(Table13[[#This Row],[Column2]],[1]!FARegister6324443[رقم الهيكل/الرقم التسلسلي],[1]!FARegister6324443[الرقم المصنع التسلسلي])</f>
        <v>#REF!</v>
      </c>
      <c r="I210" s="39"/>
    </row>
    <row r="211" spans="1:9" x14ac:dyDescent="0.25">
      <c r="A211" s="6" t="s">
        <v>393</v>
      </c>
      <c r="B211" s="7" t="s">
        <v>392</v>
      </c>
      <c r="E211" t="e">
        <f>#REF!*365</f>
        <v>#REF!</v>
      </c>
      <c r="F211" s="31" t="e">
        <f>#REF!-#REF!</f>
        <v>#REF!</v>
      </c>
      <c r="G211" s="31"/>
      <c r="H211" s="39" t="e">
        <f>_xlfn.XLOOKUP(Table13[[#This Row],[Column2]],[1]!FARegister6324443[رقم الهيكل/الرقم التسلسلي],[1]!FARegister6324443[الرقم المصنع التسلسلي])</f>
        <v>#REF!</v>
      </c>
      <c r="I211" s="39"/>
    </row>
    <row r="212" spans="1:9" x14ac:dyDescent="0.25">
      <c r="A212" s="6" t="s">
        <v>393</v>
      </c>
      <c r="B212" s="7" t="s">
        <v>392</v>
      </c>
      <c r="E212" t="e">
        <f>#REF!*365</f>
        <v>#REF!</v>
      </c>
      <c r="F212" s="31" t="e">
        <f>#REF!-#REF!</f>
        <v>#REF!</v>
      </c>
      <c r="G212" s="31"/>
      <c r="H212" s="39" t="e">
        <f>_xlfn.XLOOKUP(Table13[[#This Row],[Column2]],[1]!FARegister6324443[رقم الهيكل/الرقم التسلسلي],[1]!FARegister6324443[الرقم المصنع التسلسلي])</f>
        <v>#REF!</v>
      </c>
      <c r="I212" s="39"/>
    </row>
    <row r="213" spans="1:9" x14ac:dyDescent="0.25">
      <c r="A213" s="6" t="s">
        <v>393</v>
      </c>
      <c r="B213" s="7" t="s">
        <v>392</v>
      </c>
      <c r="E213" t="e">
        <f>#REF!*365</f>
        <v>#REF!</v>
      </c>
      <c r="F213" s="31" t="e">
        <f>#REF!-#REF!</f>
        <v>#REF!</v>
      </c>
      <c r="G213" s="31"/>
      <c r="H213" s="39" t="e">
        <f>_xlfn.XLOOKUP(Table13[[#This Row],[Column2]],[1]!FARegister6324443[رقم الهيكل/الرقم التسلسلي],[1]!FARegister6324443[الرقم المصنع التسلسلي])</f>
        <v>#REF!</v>
      </c>
      <c r="I213" s="39"/>
    </row>
    <row r="214" spans="1:9" x14ac:dyDescent="0.25">
      <c r="A214" s="6" t="s">
        <v>393</v>
      </c>
      <c r="B214" s="7" t="s">
        <v>392</v>
      </c>
      <c r="E214" t="e">
        <f>#REF!*365</f>
        <v>#REF!</v>
      </c>
      <c r="F214" s="31" t="e">
        <f>#REF!-#REF!</f>
        <v>#REF!</v>
      </c>
      <c r="G214" s="32">
        <v>10001366</v>
      </c>
      <c r="H214" s="39" t="e">
        <f>_xlfn.XLOOKUP(Table13[[#This Row],[Column2]],[1]!FARegister6324443[رقم الهيكل/الرقم التسلسلي],[1]!FARegister6324443[الرقم المصنع التسلسلي])</f>
        <v>#REF!</v>
      </c>
      <c r="I214" s="39"/>
    </row>
    <row r="215" spans="1:9" x14ac:dyDescent="0.25">
      <c r="A215" s="6" t="s">
        <v>393</v>
      </c>
      <c r="B215" s="7" t="s">
        <v>392</v>
      </c>
      <c r="E215" t="e">
        <f>#REF!*365</f>
        <v>#REF!</v>
      </c>
      <c r="F215" s="31" t="e">
        <f>#REF!-#REF!</f>
        <v>#REF!</v>
      </c>
      <c r="G215" s="31"/>
      <c r="H215" s="39" t="e">
        <f>_xlfn.XLOOKUP(Table13[[#This Row],[Column2]],[1]!FARegister6324443[رقم الهيكل/الرقم التسلسلي],[1]!FARegister6324443[الرقم المصنع التسلسلي])</f>
        <v>#REF!</v>
      </c>
      <c r="I215" s="39"/>
    </row>
    <row r="216" spans="1:9" x14ac:dyDescent="0.25">
      <c r="A216" s="6" t="s">
        <v>393</v>
      </c>
      <c r="B216" s="7" t="s">
        <v>392</v>
      </c>
      <c r="E216" t="e">
        <f>#REF!*365</f>
        <v>#REF!</v>
      </c>
      <c r="F216" s="31" t="e">
        <f>#REF!-#REF!</f>
        <v>#REF!</v>
      </c>
      <c r="G216" s="31"/>
      <c r="H216" s="39" t="e">
        <f>_xlfn.XLOOKUP(Table13[[#This Row],[Column2]],[1]!FARegister6324443[رقم الهيكل/الرقم التسلسلي],[1]!FARegister6324443[الرقم المصنع التسلسلي])</f>
        <v>#REF!</v>
      </c>
      <c r="I216" s="39"/>
    </row>
    <row r="217" spans="1:9" x14ac:dyDescent="0.25">
      <c r="A217" s="6" t="s">
        <v>393</v>
      </c>
      <c r="B217" s="7" t="s">
        <v>392</v>
      </c>
      <c r="E217" t="e">
        <f>#REF!*365</f>
        <v>#REF!</v>
      </c>
      <c r="F217" s="31" t="e">
        <f>#REF!-#REF!</f>
        <v>#REF!</v>
      </c>
      <c r="G217" s="31"/>
      <c r="H217" s="39" t="e">
        <f>_xlfn.XLOOKUP(Table13[[#This Row],[Column2]],[1]!FARegister6324443[رقم الهيكل/الرقم التسلسلي],[1]!FARegister6324443[الرقم المصنع التسلسلي])</f>
        <v>#REF!</v>
      </c>
      <c r="I217" s="39"/>
    </row>
    <row r="218" spans="1:9" x14ac:dyDescent="0.25">
      <c r="A218" s="6" t="s">
        <v>393</v>
      </c>
      <c r="B218" s="7" t="s">
        <v>392</v>
      </c>
      <c r="E218" t="e">
        <f>#REF!*365</f>
        <v>#REF!</v>
      </c>
      <c r="F218" s="31" t="e">
        <f>#REF!-#REF!</f>
        <v>#REF!</v>
      </c>
      <c r="G218" s="31"/>
      <c r="H218" s="39" t="e">
        <f>_xlfn.XLOOKUP(Table13[[#This Row],[Column2]],[1]!FARegister6324443[رقم الهيكل/الرقم التسلسلي],[1]!FARegister6324443[الرقم المصنع التسلسلي])</f>
        <v>#REF!</v>
      </c>
      <c r="I218" s="39"/>
    </row>
    <row r="219" spans="1:9" x14ac:dyDescent="0.25">
      <c r="A219" s="6" t="s">
        <v>393</v>
      </c>
      <c r="B219" s="7" t="s">
        <v>392</v>
      </c>
      <c r="E219" t="e">
        <f>#REF!*365</f>
        <v>#REF!</v>
      </c>
      <c r="F219" s="31" t="e">
        <f>#REF!-#REF!</f>
        <v>#REF!</v>
      </c>
      <c r="G219" s="32">
        <v>10001617</v>
      </c>
      <c r="H219" s="39" t="e">
        <f>_xlfn.XLOOKUP(Table13[[#This Row],[Column2]],[1]!FARegister6324443[رقم الهيكل/الرقم التسلسلي],[1]!FARegister6324443[الرقم المصنع التسلسلي])</f>
        <v>#REF!</v>
      </c>
      <c r="I219" s="39"/>
    </row>
    <row r="220" spans="1:9" x14ac:dyDescent="0.25">
      <c r="A220" s="6" t="s">
        <v>393</v>
      </c>
      <c r="B220" s="7" t="s">
        <v>392</v>
      </c>
      <c r="E220" t="e">
        <f>#REF!*365</f>
        <v>#REF!</v>
      </c>
      <c r="F220" s="31" t="e">
        <f>#REF!-#REF!</f>
        <v>#REF!</v>
      </c>
      <c r="G220" s="31"/>
      <c r="H220" s="39" t="e">
        <f>_xlfn.XLOOKUP(Table13[[#This Row],[Column2]],[1]!FARegister6324443[رقم الهيكل/الرقم التسلسلي],[1]!FARegister6324443[الرقم المصنع التسلسلي])</f>
        <v>#REF!</v>
      </c>
      <c r="I220" s="39"/>
    </row>
    <row r="221" spans="1:9" x14ac:dyDescent="0.25">
      <c r="A221" s="6" t="s">
        <v>393</v>
      </c>
      <c r="B221" s="7" t="s">
        <v>392</v>
      </c>
      <c r="E221" t="e">
        <f>#REF!*365</f>
        <v>#REF!</v>
      </c>
      <c r="F221" s="31" t="e">
        <f>#REF!-#REF!</f>
        <v>#REF!</v>
      </c>
      <c r="G221" s="31"/>
      <c r="H221" s="39" t="e">
        <f>_xlfn.XLOOKUP(Table13[[#This Row],[Column2]],[1]!FARegister6324443[رقم الهيكل/الرقم التسلسلي],[1]!FARegister6324443[الرقم المصنع التسلسلي])</f>
        <v>#REF!</v>
      </c>
      <c r="I221" s="39"/>
    </row>
    <row r="222" spans="1:9" x14ac:dyDescent="0.25">
      <c r="A222" s="6" t="s">
        <v>393</v>
      </c>
      <c r="B222" s="7" t="s">
        <v>392</v>
      </c>
      <c r="E222" t="e">
        <f>#REF!*365</f>
        <v>#REF!</v>
      </c>
      <c r="F222" s="31" t="e">
        <f>#REF!-#REF!</f>
        <v>#REF!</v>
      </c>
      <c r="G222" s="31"/>
      <c r="H222" s="39" t="e">
        <f>_xlfn.XLOOKUP(Table13[[#This Row],[Column2]],[1]!FARegister6324443[رقم الهيكل/الرقم التسلسلي],[1]!FARegister6324443[الرقم المصنع التسلسلي])</f>
        <v>#REF!</v>
      </c>
      <c r="I222" s="39"/>
    </row>
    <row r="223" spans="1:9" x14ac:dyDescent="0.25">
      <c r="A223" s="6" t="s">
        <v>393</v>
      </c>
      <c r="B223" s="7" t="s">
        <v>392</v>
      </c>
      <c r="E223" t="e">
        <f>#REF!*365</f>
        <v>#REF!</v>
      </c>
      <c r="F223" s="31" t="e">
        <f>#REF!-#REF!</f>
        <v>#REF!</v>
      </c>
      <c r="G223" s="31"/>
      <c r="H223" s="39" t="e">
        <f>_xlfn.XLOOKUP(Table13[[#This Row],[Column2]],[1]!FARegister6324443[رقم الهيكل/الرقم التسلسلي],[1]!FARegister6324443[الرقم المصنع التسلسلي])</f>
        <v>#REF!</v>
      </c>
      <c r="I223" s="39"/>
    </row>
    <row r="224" spans="1:9" x14ac:dyDescent="0.25">
      <c r="A224" s="6" t="s">
        <v>393</v>
      </c>
      <c r="B224" s="7" t="s">
        <v>392</v>
      </c>
      <c r="E224" t="e">
        <f>#REF!*365</f>
        <v>#REF!</v>
      </c>
      <c r="F224" s="31" t="e">
        <f>#REF!-#REF!</f>
        <v>#REF!</v>
      </c>
      <c r="G224" s="31"/>
      <c r="H224" s="39" t="e">
        <f>_xlfn.XLOOKUP(Table13[[#This Row],[Column2]],[1]!FARegister6324443[رقم الهيكل/الرقم التسلسلي],[1]!FARegister6324443[الرقم المصنع التسلسلي])</f>
        <v>#REF!</v>
      </c>
      <c r="I224" s="39"/>
    </row>
    <row r="225" spans="1:9" x14ac:dyDescent="0.25">
      <c r="A225" s="6" t="s">
        <v>393</v>
      </c>
      <c r="B225" s="7" t="s">
        <v>392</v>
      </c>
      <c r="E225" t="e">
        <f>#REF!*365</f>
        <v>#REF!</v>
      </c>
      <c r="F225" s="31" t="e">
        <f>#REF!-#REF!</f>
        <v>#REF!</v>
      </c>
      <c r="G225" s="31"/>
      <c r="H225" s="39" t="e">
        <f>_xlfn.XLOOKUP(Table13[[#This Row],[Column2]],[1]!FARegister6324443[رقم الهيكل/الرقم التسلسلي],[1]!FARegister6324443[الرقم المصنع التسلسلي])</f>
        <v>#REF!</v>
      </c>
      <c r="I225" s="39"/>
    </row>
    <row r="226" spans="1:9" x14ac:dyDescent="0.25">
      <c r="A226" s="6" t="s">
        <v>393</v>
      </c>
      <c r="B226" s="7" t="s">
        <v>392</v>
      </c>
      <c r="E226" t="e">
        <f>#REF!*365</f>
        <v>#REF!</v>
      </c>
      <c r="F226" s="31" t="e">
        <f>#REF!-#REF!</f>
        <v>#REF!</v>
      </c>
      <c r="G226" s="31"/>
      <c r="H226" s="39" t="e">
        <f>_xlfn.XLOOKUP(Table13[[#This Row],[Column2]],[1]!FARegister6324443[رقم الهيكل/الرقم التسلسلي],[1]!FARegister6324443[الرقم المصنع التسلسلي])</f>
        <v>#REF!</v>
      </c>
      <c r="I226" s="39"/>
    </row>
    <row r="227" spans="1:9" x14ac:dyDescent="0.25">
      <c r="A227" s="6" t="s">
        <v>393</v>
      </c>
      <c r="B227" s="7" t="s">
        <v>392</v>
      </c>
      <c r="E227" t="e">
        <f>#REF!*365</f>
        <v>#REF!</v>
      </c>
      <c r="F227" s="31" t="e">
        <f>#REF!-#REF!</f>
        <v>#REF!</v>
      </c>
      <c r="G227" s="31"/>
      <c r="H227" s="39" t="e">
        <f>_xlfn.XLOOKUP(Table13[[#This Row],[Column2]],[1]!FARegister6324443[رقم الهيكل/الرقم التسلسلي],[1]!FARegister6324443[الرقم المصنع التسلسلي])</f>
        <v>#REF!</v>
      </c>
      <c r="I227" s="39"/>
    </row>
    <row r="228" spans="1:9" x14ac:dyDescent="0.25">
      <c r="A228" s="6" t="s">
        <v>393</v>
      </c>
      <c r="B228" s="7" t="s">
        <v>392</v>
      </c>
      <c r="E228" t="e">
        <f>#REF!*365</f>
        <v>#REF!</v>
      </c>
      <c r="F228" s="31" t="e">
        <f>#REF!-#REF!</f>
        <v>#REF!</v>
      </c>
      <c r="G228" s="31"/>
      <c r="H228" s="39" t="e">
        <f>_xlfn.XLOOKUP(Table13[[#This Row],[Column2]],[1]!FARegister6324443[رقم الهيكل/الرقم التسلسلي],[1]!FARegister6324443[الرقم المصنع التسلسلي])</f>
        <v>#REF!</v>
      </c>
      <c r="I228" s="39"/>
    </row>
    <row r="229" spans="1:9" x14ac:dyDescent="0.25">
      <c r="A229" s="6" t="s">
        <v>393</v>
      </c>
      <c r="B229" s="7" t="s">
        <v>392</v>
      </c>
      <c r="E229" t="e">
        <f>#REF!*365</f>
        <v>#REF!</v>
      </c>
      <c r="F229" s="31" t="e">
        <f>#REF!-#REF!</f>
        <v>#REF!</v>
      </c>
      <c r="G229" s="31"/>
      <c r="H229" s="39" t="e">
        <f>_xlfn.XLOOKUP(Table13[[#This Row],[Column2]],[1]!FARegister6324443[رقم الهيكل/الرقم التسلسلي],[1]!FARegister6324443[الرقم المصنع التسلسلي])</f>
        <v>#REF!</v>
      </c>
      <c r="I229" s="39"/>
    </row>
    <row r="230" spans="1:9" x14ac:dyDescent="0.25">
      <c r="A230" s="6" t="s">
        <v>393</v>
      </c>
      <c r="B230" s="7" t="s">
        <v>392</v>
      </c>
      <c r="E230" t="e">
        <f>#REF!*365</f>
        <v>#REF!</v>
      </c>
      <c r="F230" s="31" t="e">
        <f>#REF!-#REF!</f>
        <v>#REF!</v>
      </c>
      <c r="G230" s="31"/>
      <c r="H230" s="39" t="e">
        <f>_xlfn.XLOOKUP(Table13[[#This Row],[Column2]],[1]!FARegister6324443[رقم الهيكل/الرقم التسلسلي],[1]!FARegister6324443[الرقم المصنع التسلسلي])</f>
        <v>#REF!</v>
      </c>
      <c r="I230" s="39"/>
    </row>
    <row r="231" spans="1:9" x14ac:dyDescent="0.25">
      <c r="A231" s="6" t="s">
        <v>393</v>
      </c>
      <c r="B231" s="7"/>
      <c r="E231" t="e">
        <f>#REF!*365</f>
        <v>#REF!</v>
      </c>
      <c r="F231" s="31" t="e">
        <f>#REF!-#REF!</f>
        <v>#REF!</v>
      </c>
      <c r="G231" s="31"/>
      <c r="H231" s="39" t="e">
        <f>_xlfn.XLOOKUP(Table13[[#This Row],[Column2]],[1]!FARegister6324443[رقم الهيكل/الرقم التسلسلي],[1]!FARegister6324443[الرقم المصنع التسلسلي])</f>
        <v>#REF!</v>
      </c>
      <c r="I231" s="39"/>
    </row>
    <row r="232" spans="1:9" x14ac:dyDescent="0.25">
      <c r="A232" s="6" t="s">
        <v>393</v>
      </c>
      <c r="B232" s="7" t="s">
        <v>392</v>
      </c>
      <c r="E232" t="e">
        <f>#REF!*365</f>
        <v>#REF!</v>
      </c>
      <c r="F232" s="31" t="e">
        <f>#REF!-#REF!</f>
        <v>#REF!</v>
      </c>
      <c r="G232" s="31"/>
      <c r="H232" s="39" t="e">
        <f>_xlfn.XLOOKUP(Table13[[#This Row],[Column2]],[1]!FARegister6324443[رقم الهيكل/الرقم التسلسلي],[1]!FARegister6324443[الرقم المصنع التسلسلي])</f>
        <v>#REF!</v>
      </c>
      <c r="I232" s="39"/>
    </row>
    <row r="233" spans="1:9" x14ac:dyDescent="0.25">
      <c r="A233" s="6" t="s">
        <v>393</v>
      </c>
      <c r="B233" s="7" t="s">
        <v>392</v>
      </c>
      <c r="E233" t="e">
        <f>#REF!*365</f>
        <v>#REF!</v>
      </c>
      <c r="F233" s="31" t="e">
        <f>#REF!-#REF!</f>
        <v>#REF!</v>
      </c>
      <c r="G233" s="31"/>
      <c r="H233" s="39" t="e">
        <f>_xlfn.XLOOKUP(Table13[[#This Row],[Column2]],[1]!FARegister6324443[رقم الهيكل/الرقم التسلسلي],[1]!FARegister6324443[الرقم المصنع التسلسلي])</f>
        <v>#REF!</v>
      </c>
      <c r="I233" s="39"/>
    </row>
    <row r="234" spans="1:9" x14ac:dyDescent="0.25">
      <c r="A234" s="6" t="s">
        <v>393</v>
      </c>
      <c r="B234" s="7" t="s">
        <v>392</v>
      </c>
      <c r="E234" t="e">
        <f>#REF!*365</f>
        <v>#REF!</v>
      </c>
      <c r="F234" s="31" t="e">
        <f>#REF!-#REF!</f>
        <v>#REF!</v>
      </c>
      <c r="G234" s="31"/>
      <c r="H234" s="39" t="e">
        <f>_xlfn.XLOOKUP(Table13[[#This Row],[Column2]],[1]!FARegister6324443[رقم الهيكل/الرقم التسلسلي],[1]!FARegister6324443[الرقم المصنع التسلسلي])</f>
        <v>#REF!</v>
      </c>
      <c r="I234" s="39"/>
    </row>
    <row r="235" spans="1:9" x14ac:dyDescent="0.25">
      <c r="A235" s="6" t="s">
        <v>393</v>
      </c>
      <c r="B235" s="7" t="s">
        <v>392</v>
      </c>
      <c r="E235" t="e">
        <f>#REF!*365</f>
        <v>#REF!</v>
      </c>
      <c r="F235" s="31" t="e">
        <f>#REF!-#REF!</f>
        <v>#REF!</v>
      </c>
      <c r="G235" s="31"/>
      <c r="H235" s="39"/>
      <c r="I235" s="39"/>
    </row>
    <row r="236" spans="1:9" x14ac:dyDescent="0.25">
      <c r="A236" s="6" t="s">
        <v>449</v>
      </c>
      <c r="B236" s="7" t="s">
        <v>450</v>
      </c>
      <c r="E236" t="e">
        <f>#REF!*365</f>
        <v>#REF!</v>
      </c>
      <c r="F236" s="31" t="e">
        <f>#REF!-#REF!</f>
        <v>#REF!</v>
      </c>
      <c r="G236" s="31"/>
      <c r="H236" s="39" t="e">
        <f>_xlfn.XLOOKUP(Table13[[#This Row],[Column2]],[1]!FARegister6324443[رقم الهيكل/الرقم التسلسلي],[1]!FARegister6324443[الرقم المصنع التسلسلي])</f>
        <v>#REF!</v>
      </c>
      <c r="I236" s="39"/>
    </row>
    <row r="237" spans="1:9" x14ac:dyDescent="0.25">
      <c r="A237" s="6" t="s">
        <v>453</v>
      </c>
      <c r="B237" s="7" t="s">
        <v>22</v>
      </c>
      <c r="E237" t="e">
        <f>#REF!*365</f>
        <v>#REF!</v>
      </c>
      <c r="F237" s="31" t="e">
        <f>#REF!-#REF!</f>
        <v>#REF!</v>
      </c>
      <c r="G237" s="31"/>
      <c r="H237" s="39" t="e">
        <f>_xlfn.XLOOKUP(Table13[[#This Row],[Column2]],[1]!FARegister6324443[رقم الهيكل/الرقم التسلسلي],[1]!FARegister6324443[الرقم المصنع التسلسلي])</f>
        <v>#REF!</v>
      </c>
      <c r="I237" s="39"/>
    </row>
    <row r="238" spans="1:9" x14ac:dyDescent="0.25">
      <c r="A238" s="6" t="s">
        <v>456</v>
      </c>
      <c r="B238" s="7" t="s">
        <v>22</v>
      </c>
      <c r="E238" t="e">
        <f>#REF!*365</f>
        <v>#REF!</v>
      </c>
      <c r="F238" s="31" t="e">
        <f>#REF!-#REF!</f>
        <v>#REF!</v>
      </c>
      <c r="G238" s="31"/>
      <c r="H238" s="39" t="e">
        <f>_xlfn.XLOOKUP(Table13[[#This Row],[Column2]],[1]!FARegister6324443[رقم الهيكل/الرقم التسلسلي],[1]!FARegister6324443[الرقم المصنع التسلسلي])</f>
        <v>#REF!</v>
      </c>
      <c r="I238" s="39"/>
    </row>
    <row r="239" spans="1:9" x14ac:dyDescent="0.25">
      <c r="A239" s="6" t="s">
        <v>456</v>
      </c>
      <c r="B239" s="7" t="s">
        <v>22</v>
      </c>
      <c r="E239" t="e">
        <f>#REF!*365</f>
        <v>#REF!</v>
      </c>
      <c r="F239" s="31" t="e">
        <f>#REF!-#REF!</f>
        <v>#REF!</v>
      </c>
      <c r="G239" s="31"/>
      <c r="H239" s="39" t="e">
        <f>_xlfn.XLOOKUP(Table13[[#This Row],[Column2]],[1]!FARegister6324443[رقم الهيكل/الرقم التسلسلي],[1]!FARegister6324443[الرقم المصنع التسلسلي])</f>
        <v>#REF!</v>
      </c>
      <c r="I239" s="39"/>
    </row>
    <row r="240" spans="1:9" x14ac:dyDescent="0.25">
      <c r="A240" s="6" t="s">
        <v>456</v>
      </c>
      <c r="B240" s="7" t="s">
        <v>22</v>
      </c>
      <c r="E240" t="e">
        <f>#REF!*365</f>
        <v>#REF!</v>
      </c>
      <c r="F240" s="31" t="e">
        <f>#REF!-#REF!</f>
        <v>#REF!</v>
      </c>
      <c r="G240" s="31"/>
      <c r="H240" s="39" t="e">
        <f>_xlfn.XLOOKUP(Table13[[#This Row],[Column2]],[1]!FARegister6324443[رقم الهيكل/الرقم التسلسلي],[1]!FARegister6324443[الرقم المصنع التسلسلي])</f>
        <v>#REF!</v>
      </c>
      <c r="I240" s="39"/>
    </row>
    <row r="241" spans="1:9" x14ac:dyDescent="0.25">
      <c r="A241" s="6" t="s">
        <v>456</v>
      </c>
      <c r="B241" s="7" t="s">
        <v>22</v>
      </c>
      <c r="E241" t="e">
        <f>#REF!*365</f>
        <v>#REF!</v>
      </c>
      <c r="F241" s="31" t="e">
        <f>#REF!-#REF!</f>
        <v>#REF!</v>
      </c>
      <c r="G241" s="31"/>
      <c r="H241" s="39" t="e">
        <f>_xlfn.XLOOKUP(Table13[[#This Row],[Column2]],[1]!FARegister6324443[رقم الهيكل/الرقم التسلسلي],[1]!FARegister6324443[الرقم المصنع التسلسلي])</f>
        <v>#REF!</v>
      </c>
      <c r="I241" s="39"/>
    </row>
    <row r="242" spans="1:9" x14ac:dyDescent="0.25">
      <c r="A242" s="6" t="s">
        <v>456</v>
      </c>
      <c r="B242" s="7" t="s">
        <v>22</v>
      </c>
      <c r="E242" t="e">
        <f>#REF!*365</f>
        <v>#REF!</v>
      </c>
      <c r="F242" s="31" t="e">
        <f>#REF!-#REF!</f>
        <v>#REF!</v>
      </c>
      <c r="G242" s="31"/>
      <c r="H242" s="39" t="e">
        <f>_xlfn.XLOOKUP(Table13[[#This Row],[Column2]],[1]!FARegister6324443[رقم الهيكل/الرقم التسلسلي],[1]!FARegister6324443[الرقم المصنع التسلسلي])</f>
        <v>#REF!</v>
      </c>
      <c r="I242" s="39"/>
    </row>
    <row r="243" spans="1:9" x14ac:dyDescent="0.25">
      <c r="A243" s="6" t="s">
        <v>456</v>
      </c>
      <c r="B243" s="7" t="s">
        <v>22</v>
      </c>
      <c r="E243" t="e">
        <f>#REF!*365</f>
        <v>#REF!</v>
      </c>
      <c r="F243" s="31" t="e">
        <f>#REF!-#REF!</f>
        <v>#REF!</v>
      </c>
      <c r="G243" s="31"/>
      <c r="H243" s="39" t="e">
        <f>_xlfn.XLOOKUP(Table13[[#This Row],[Column2]],[1]!FARegister6324443[رقم الهيكل/الرقم التسلسلي],[1]!FARegister6324443[الرقم المصنع التسلسلي])</f>
        <v>#REF!</v>
      </c>
      <c r="I243" s="39"/>
    </row>
    <row r="244" spans="1:9" x14ac:dyDescent="0.25">
      <c r="A244" s="6" t="s">
        <v>456</v>
      </c>
      <c r="B244" s="7" t="s">
        <v>22</v>
      </c>
      <c r="E244" t="e">
        <f>#REF!*365</f>
        <v>#REF!</v>
      </c>
      <c r="F244" s="31" t="e">
        <f>#REF!-#REF!</f>
        <v>#REF!</v>
      </c>
      <c r="G244" s="31"/>
      <c r="H244" s="39" t="e">
        <f>_xlfn.XLOOKUP(Table13[[#This Row],[Column2]],[1]!FARegister6324443[رقم الهيكل/الرقم التسلسلي],[1]!FARegister6324443[الرقم المصنع التسلسلي])</f>
        <v>#REF!</v>
      </c>
      <c r="I244" s="39"/>
    </row>
    <row r="245" spans="1:9" x14ac:dyDescent="0.25">
      <c r="A245" s="6" t="s">
        <v>456</v>
      </c>
      <c r="B245" s="7" t="s">
        <v>22</v>
      </c>
      <c r="E245" t="e">
        <f>#REF!*365</f>
        <v>#REF!</v>
      </c>
      <c r="F245" s="31" t="e">
        <f>#REF!-#REF!</f>
        <v>#REF!</v>
      </c>
      <c r="G245" s="31"/>
      <c r="H245" s="39" t="e">
        <f>_xlfn.XLOOKUP(Table13[[#This Row],[Column2]],[1]!FARegister6324443[رقم الهيكل/الرقم التسلسلي],[1]!FARegister6324443[الرقم المصنع التسلسلي])</f>
        <v>#REF!</v>
      </c>
      <c r="I245" s="39"/>
    </row>
    <row r="246" spans="1:9" x14ac:dyDescent="0.25">
      <c r="A246" s="6" t="s">
        <v>456</v>
      </c>
      <c r="B246" s="7" t="s">
        <v>22</v>
      </c>
      <c r="E246" t="e">
        <f>#REF!*365</f>
        <v>#REF!</v>
      </c>
      <c r="F246" s="31" t="e">
        <f>#REF!-#REF!</f>
        <v>#REF!</v>
      </c>
      <c r="G246" s="31" t="s">
        <v>675</v>
      </c>
      <c r="H246" s="39" t="e">
        <f>_xlfn.XLOOKUP(Table13[[#This Row],[Column2]],[1]!FARegister6324443[رقم الهيكل/الرقم التسلسلي],[1]!FARegister6324443[الرقم المصنع التسلسلي])</f>
        <v>#REF!</v>
      </c>
      <c r="I246" s="39"/>
    </row>
    <row r="247" spans="1:9" x14ac:dyDescent="0.25">
      <c r="A247" s="6" t="s">
        <v>456</v>
      </c>
      <c r="B247" s="7" t="s">
        <v>22</v>
      </c>
      <c r="E247" t="e">
        <f>#REF!*365</f>
        <v>#REF!</v>
      </c>
      <c r="F247" s="31" t="e">
        <f>#REF!-#REF!</f>
        <v>#REF!</v>
      </c>
      <c r="G247" s="31"/>
      <c r="H247" s="39" t="e">
        <f>_xlfn.XLOOKUP(Table13[[#This Row],[Column2]],[1]!FARegister6324443[رقم الهيكل/الرقم التسلسلي],[1]!FARegister6324443[الرقم المصنع التسلسلي])</f>
        <v>#REF!</v>
      </c>
      <c r="I247" s="39"/>
    </row>
    <row r="248" spans="1:9" x14ac:dyDescent="0.25">
      <c r="A248" s="6" t="s">
        <v>456</v>
      </c>
      <c r="B248" s="7" t="s">
        <v>22</v>
      </c>
      <c r="E248" t="e">
        <f>#REF!*365</f>
        <v>#REF!</v>
      </c>
      <c r="F248" s="31" t="e">
        <f>#REF!-#REF!</f>
        <v>#REF!</v>
      </c>
      <c r="G248" s="31"/>
      <c r="H248" s="39" t="e">
        <f>_xlfn.XLOOKUP(Table13[[#This Row],[Column2]],[1]!FARegister6324443[رقم الهيكل/الرقم التسلسلي],[1]!FARegister6324443[الرقم المصنع التسلسلي])</f>
        <v>#REF!</v>
      </c>
      <c r="I248" s="39"/>
    </row>
    <row r="249" spans="1:9" x14ac:dyDescent="0.25">
      <c r="A249" s="6" t="s">
        <v>456</v>
      </c>
      <c r="B249" s="7" t="s">
        <v>22</v>
      </c>
      <c r="E249" t="e">
        <f>#REF!*365</f>
        <v>#REF!</v>
      </c>
      <c r="F249" s="31" t="e">
        <f>#REF!-#REF!</f>
        <v>#REF!</v>
      </c>
      <c r="G249" s="31"/>
      <c r="H249" s="39" t="e">
        <f>_xlfn.XLOOKUP(Table13[[#This Row],[Column2]],[1]!FARegister6324443[رقم الهيكل/الرقم التسلسلي],[1]!FARegister6324443[الرقم المصنع التسلسلي])</f>
        <v>#REF!</v>
      </c>
      <c r="I249" s="39"/>
    </row>
    <row r="250" spans="1:9" x14ac:dyDescent="0.25">
      <c r="A250" s="6" t="s">
        <v>456</v>
      </c>
      <c r="B250" s="7" t="s">
        <v>22</v>
      </c>
      <c r="E250" t="e">
        <f>#REF!*365</f>
        <v>#REF!</v>
      </c>
      <c r="F250" s="31" t="e">
        <f>#REF!-#REF!</f>
        <v>#REF!</v>
      </c>
      <c r="G250" s="31"/>
      <c r="H250" s="39" t="e">
        <f>_xlfn.XLOOKUP(Table13[[#This Row],[Column2]],[1]!FARegister6324443[رقم الهيكل/الرقم التسلسلي],[1]!FARegister6324443[الرقم المصنع التسلسلي])</f>
        <v>#REF!</v>
      </c>
      <c r="I250" s="39"/>
    </row>
    <row r="251" spans="1:9" x14ac:dyDescent="0.25">
      <c r="A251" s="6" t="s">
        <v>482</v>
      </c>
      <c r="B251" s="7" t="s">
        <v>78</v>
      </c>
      <c r="E251" t="e">
        <f>#REF!*365</f>
        <v>#REF!</v>
      </c>
      <c r="F251" s="31" t="e">
        <f>#REF!-#REF!</f>
        <v>#REF!</v>
      </c>
      <c r="G251" s="31"/>
      <c r="H251" s="39" t="e">
        <f>_xlfn.XLOOKUP(Table13[[#This Row],[Column2]],[1]!FARegister6324443[رقم الهيكل/الرقم التسلسلي],[1]!FARegister6324443[الرقم المصنع التسلسلي])</f>
        <v>#REF!</v>
      </c>
      <c r="I251" s="39"/>
    </row>
    <row r="252" spans="1:9" x14ac:dyDescent="0.25">
      <c r="A252" s="6" t="s">
        <v>482</v>
      </c>
      <c r="B252" s="7" t="s">
        <v>78</v>
      </c>
      <c r="E252" t="e">
        <f>#REF!*365</f>
        <v>#REF!</v>
      </c>
      <c r="F252" s="31" t="e">
        <f>#REF!-#REF!</f>
        <v>#REF!</v>
      </c>
      <c r="G252" s="31"/>
      <c r="H252" s="39" t="e">
        <f>_xlfn.XLOOKUP(Table13[[#This Row],[Column2]],[1]!FARegister6324443[رقم الهيكل/الرقم التسلسلي],[1]!FARegister6324443[الرقم المصنع التسلسلي])</f>
        <v>#REF!</v>
      </c>
      <c r="I252" s="39"/>
    </row>
    <row r="253" spans="1:9" x14ac:dyDescent="0.25">
      <c r="A253" s="6" t="s">
        <v>482</v>
      </c>
      <c r="B253" s="7" t="s">
        <v>487</v>
      </c>
      <c r="E253" t="e">
        <f>#REF!*365</f>
        <v>#REF!</v>
      </c>
      <c r="F253" s="31" t="e">
        <f>#REF!-#REF!</f>
        <v>#REF!</v>
      </c>
      <c r="G253" s="31"/>
      <c r="H253" s="39" t="e">
        <f>_xlfn.XLOOKUP(Table13[[#This Row],[Column2]],[1]!FARegister6324443[رقم الهيكل/الرقم التسلسلي],[1]!FARegister6324443[الرقم المصنع التسلسلي])</f>
        <v>#REF!</v>
      </c>
      <c r="I253" s="39"/>
    </row>
    <row r="254" spans="1:9" x14ac:dyDescent="0.25">
      <c r="A254" s="6" t="s">
        <v>491</v>
      </c>
      <c r="B254" s="7" t="s">
        <v>490</v>
      </c>
      <c r="E254" t="e">
        <f>#REF!*365</f>
        <v>#REF!</v>
      </c>
      <c r="F254" s="31" t="e">
        <f>#REF!-#REF!</f>
        <v>#REF!</v>
      </c>
      <c r="G254" s="32">
        <v>10001662</v>
      </c>
      <c r="H254" s="39" t="e">
        <f>_xlfn.XLOOKUP(Table13[[#This Row],[Column2]],[1]!FARegister6324443[رقم الهيكل/الرقم التسلسلي],[1]!FARegister6324443[الرقم المصنع التسلسلي])</f>
        <v>#REF!</v>
      </c>
      <c r="I254" s="39"/>
    </row>
    <row r="255" spans="1:9" x14ac:dyDescent="0.25">
      <c r="A255" s="6" t="s">
        <v>482</v>
      </c>
      <c r="B255" s="7" t="s">
        <v>494</v>
      </c>
      <c r="E255" t="e">
        <f>#REF!*365</f>
        <v>#REF!</v>
      </c>
      <c r="F255" s="31" t="e">
        <f>#REF!-#REF!</f>
        <v>#REF!</v>
      </c>
      <c r="G255" s="31"/>
      <c r="H255" s="39" t="e">
        <f>_xlfn.XLOOKUP(Table13[[#This Row],[Column2]],[1]!FARegister6324443[رقم الهيكل/الرقم التسلسلي],[1]!FARegister6324443[الرقم المصنع التسلسلي])</f>
        <v>#REF!</v>
      </c>
      <c r="I255" s="39"/>
    </row>
    <row r="256" spans="1:9" x14ac:dyDescent="0.25">
      <c r="A256" s="6" t="s">
        <v>498</v>
      </c>
      <c r="B256" s="7" t="s">
        <v>497</v>
      </c>
      <c r="E256" t="e">
        <f>#REF!*365</f>
        <v>#REF!</v>
      </c>
      <c r="F256" s="31" t="e">
        <f>#REF!-#REF!</f>
        <v>#REF!</v>
      </c>
      <c r="G256" s="31"/>
      <c r="H256" s="39" t="e">
        <f>_xlfn.XLOOKUP(Table13[[#This Row],[Column2]],[1]!FARegister6324443[رقم الهيكل/الرقم التسلسلي],[1]!FARegister6324443[الرقم المصنع التسلسلي])</f>
        <v>#REF!</v>
      </c>
      <c r="I256" s="39"/>
    </row>
    <row r="257" spans="1:9" x14ac:dyDescent="0.25">
      <c r="A257" s="6" t="s">
        <v>498</v>
      </c>
      <c r="B257" s="7" t="s">
        <v>497</v>
      </c>
      <c r="E257" t="e">
        <f>#REF!*365</f>
        <v>#REF!</v>
      </c>
      <c r="F257" s="31" t="e">
        <f>#REF!-#REF!</f>
        <v>#REF!</v>
      </c>
      <c r="G257" s="31"/>
      <c r="H257" s="39" t="e">
        <f>_xlfn.XLOOKUP(Table13[[#This Row],[Column2]],[1]!FARegister6324443[رقم الهيكل/الرقم التسلسلي],[1]!FARegister6324443[الرقم المصنع التسلسلي])</f>
        <v>#REF!</v>
      </c>
      <c r="I257" s="39"/>
    </row>
    <row r="258" spans="1:9" x14ac:dyDescent="0.25">
      <c r="A258" s="6" t="s">
        <v>504</v>
      </c>
      <c r="B258" s="7" t="s">
        <v>503</v>
      </c>
      <c r="E258" t="e">
        <f>#REF!*365</f>
        <v>#REF!</v>
      </c>
      <c r="F258" s="31" t="e">
        <f>#REF!-#REF!</f>
        <v>#REF!</v>
      </c>
      <c r="G258" s="31"/>
      <c r="H258" s="39" t="e">
        <f>_xlfn.XLOOKUP(Table13[[#This Row],[Column2]],[1]!FARegister6324443[رقم الهيكل/الرقم التسلسلي],[1]!FARegister6324443[الرقم المصنع التسلسلي])</f>
        <v>#REF!</v>
      </c>
      <c r="I258" s="39"/>
    </row>
    <row r="259" spans="1:9" x14ac:dyDescent="0.25">
      <c r="A259" s="6" t="s">
        <v>504</v>
      </c>
      <c r="B259" s="7" t="s">
        <v>503</v>
      </c>
      <c r="E259" t="e">
        <f>#REF!*365</f>
        <v>#REF!</v>
      </c>
      <c r="F259" s="31" t="e">
        <f>#REF!-#REF!</f>
        <v>#REF!</v>
      </c>
      <c r="G259" s="31"/>
      <c r="H259" s="39" t="e">
        <f>_xlfn.XLOOKUP(Table13[[#This Row],[Column2]],[1]!FARegister6324443[رقم الهيكل/الرقم التسلسلي],[1]!FARegister6324443[الرقم المصنع التسلسلي])</f>
        <v>#REF!</v>
      </c>
      <c r="I259" s="39"/>
    </row>
    <row r="260" spans="1:9" x14ac:dyDescent="0.25">
      <c r="A260" s="6" t="s">
        <v>510</v>
      </c>
      <c r="B260" s="7" t="s">
        <v>509</v>
      </c>
      <c r="E260" t="e">
        <f>#REF!*365</f>
        <v>#REF!</v>
      </c>
      <c r="F260" s="31" t="e">
        <f>#REF!-#REF!</f>
        <v>#REF!</v>
      </c>
      <c r="G260" s="31"/>
      <c r="H260" s="39" t="e">
        <f>_xlfn.XLOOKUP(Table13[[#This Row],[Column2]],[1]!FARegister6324443[رقم الهيكل/الرقم التسلسلي],[1]!FARegister6324443[الرقم المصنع التسلسلي])</f>
        <v>#REF!</v>
      </c>
      <c r="I260" s="39"/>
    </row>
    <row r="261" spans="1:9" x14ac:dyDescent="0.25">
      <c r="A261" s="6" t="s">
        <v>513</v>
      </c>
      <c r="B261" s="7" t="s">
        <v>509</v>
      </c>
      <c r="E261" t="e">
        <f>#REF!*365</f>
        <v>#REF!</v>
      </c>
      <c r="F261" s="31" t="e">
        <f>#REF!-#REF!</f>
        <v>#REF!</v>
      </c>
      <c r="G261" s="31"/>
      <c r="H261" s="39" t="e">
        <f>_xlfn.XLOOKUP(Table13[[#This Row],[Column2]],[1]!FARegister6324443[رقم الهيكل/الرقم التسلسلي],[1]!FARegister6324443[الرقم المصنع التسلسلي])</f>
        <v>#REF!</v>
      </c>
      <c r="I261" s="39"/>
    </row>
    <row r="262" spans="1:9" x14ac:dyDescent="0.25">
      <c r="A262" s="6" t="s">
        <v>517</v>
      </c>
      <c r="B262" s="7" t="s">
        <v>516</v>
      </c>
      <c r="E262" t="e">
        <f>#REF!*365</f>
        <v>#REF!</v>
      </c>
      <c r="F262" s="31" t="e">
        <f>#REF!-#REF!</f>
        <v>#REF!</v>
      </c>
      <c r="G262" s="31"/>
      <c r="H262" s="39" t="e">
        <f>_xlfn.XLOOKUP(Table13[[#This Row],[Column2]],[1]!FARegister6324443[رقم الهيكل/الرقم التسلسلي],[1]!FARegister6324443[الرقم المصنع التسلسلي])</f>
        <v>#REF!</v>
      </c>
      <c r="I262" s="39"/>
    </row>
    <row r="263" spans="1:9" x14ac:dyDescent="0.25">
      <c r="A263" s="6" t="s">
        <v>456</v>
      </c>
      <c r="B263" s="7" t="s">
        <v>22</v>
      </c>
      <c r="E263" t="e">
        <f>#REF!*365</f>
        <v>#REF!</v>
      </c>
      <c r="F263" s="31" t="e">
        <f>#REF!-#REF!</f>
        <v>#REF!</v>
      </c>
      <c r="G263" s="31"/>
      <c r="H263" s="39" t="e">
        <f>_xlfn.XLOOKUP(Table13[[#This Row],[Column2]],[1]!FARegister6324443[رقم الهيكل/الرقم التسلسلي],[1]!FARegister6324443[الرقم المصنع التسلسلي])</f>
        <v>#REF!</v>
      </c>
      <c r="I263" s="39"/>
    </row>
    <row r="264" spans="1:9" x14ac:dyDescent="0.25">
      <c r="A264" s="6" t="s">
        <v>456</v>
      </c>
      <c r="B264" s="7" t="s">
        <v>35</v>
      </c>
      <c r="E264" t="e">
        <f>#REF!*365</f>
        <v>#REF!</v>
      </c>
      <c r="F264" s="31" t="e">
        <f>#REF!-#REF!</f>
        <v>#REF!</v>
      </c>
      <c r="G264" s="31"/>
      <c r="H264" s="39" t="e">
        <f>_xlfn.XLOOKUP(Table13[[#This Row],[Column2]],[1]!FARegister6324443[رقم الهيكل/الرقم التسلسلي],[1]!FARegister6324443[الرقم المصنع التسلسلي])</f>
        <v>#REF!</v>
      </c>
      <c r="I264" s="39"/>
    </row>
    <row r="265" spans="1:9" x14ac:dyDescent="0.25">
      <c r="A265" s="6" t="s">
        <v>456</v>
      </c>
      <c r="B265" s="7" t="s">
        <v>35</v>
      </c>
      <c r="E265" t="e">
        <f>#REF!*365</f>
        <v>#REF!</v>
      </c>
      <c r="F265" s="31" t="e">
        <f>#REF!-#REF!</f>
        <v>#REF!</v>
      </c>
      <c r="G265" s="31"/>
      <c r="H265" s="39" t="e">
        <f>_xlfn.XLOOKUP(Table13[[#This Row],[Column2]],[1]!FARegister6324443[رقم الهيكل/الرقم التسلسلي],[1]!FARegister6324443[الرقم المصنع التسلسلي])</f>
        <v>#REF!</v>
      </c>
      <c r="I265" s="39"/>
    </row>
    <row r="266" spans="1:9" x14ac:dyDescent="0.25">
      <c r="A266" s="6" t="s">
        <v>29</v>
      </c>
      <c r="B266" s="7" t="s">
        <v>5</v>
      </c>
      <c r="E266" t="e">
        <f>#REF!*365</f>
        <v>#REF!</v>
      </c>
      <c r="F266" s="31" t="e">
        <f>#REF!-#REF!</f>
        <v>#REF!</v>
      </c>
      <c r="G266" s="19"/>
      <c r="H266" s="39" t="e">
        <f>_xlfn.XLOOKUP(Table13[[#This Row],[Column2]],[1]!FARegister6324443[رقم الهيكل/الرقم التسلسلي],[1]!FARegister6324443[الرقم المصنع التسلسلي])</f>
        <v>#REF!</v>
      </c>
      <c r="I266" s="39"/>
    </row>
    <row r="267" spans="1:9" x14ac:dyDescent="0.25">
      <c r="A267" s="6" t="s">
        <v>29</v>
      </c>
      <c r="B267" s="7" t="s">
        <v>5</v>
      </c>
      <c r="E267" t="e">
        <f>#REF!*365</f>
        <v>#REF!</v>
      </c>
      <c r="F267" s="31" t="e">
        <f>#REF!-#REF!</f>
        <v>#REF!</v>
      </c>
      <c r="G267" s="31"/>
      <c r="H267" s="39" t="e">
        <f>_xlfn.XLOOKUP(Table13[[#This Row],[Column2]],[1]!FARegister6324443[رقم الهيكل/الرقم التسلسلي],[1]!FARegister6324443[الرقم المصنع التسلسلي])</f>
        <v>#REF!</v>
      </c>
      <c r="I267" s="39"/>
    </row>
    <row r="268" spans="1:9" x14ac:dyDescent="0.25">
      <c r="A268" s="6" t="s">
        <v>29</v>
      </c>
      <c r="B268" s="7" t="s">
        <v>5</v>
      </c>
      <c r="E268" t="e">
        <f>#REF!*365</f>
        <v>#REF!</v>
      </c>
      <c r="F268" s="31" t="e">
        <f>#REF!-#REF!</f>
        <v>#REF!</v>
      </c>
      <c r="G268" s="31"/>
      <c r="H268" s="39" t="e">
        <f>_xlfn.XLOOKUP(Table13[[#This Row],[Column2]],[1]!FARegister6324443[رقم الهيكل/الرقم التسلسلي],[1]!FARegister6324443[الرقم المصنع التسلسلي])</f>
        <v>#REF!</v>
      </c>
      <c r="I268" s="39"/>
    </row>
    <row r="269" spans="1:9" x14ac:dyDescent="0.25">
      <c r="A269" s="6" t="s">
        <v>29</v>
      </c>
      <c r="B269" s="7" t="s">
        <v>5</v>
      </c>
      <c r="E269" t="e">
        <f>#REF!*365</f>
        <v>#REF!</v>
      </c>
      <c r="F269" s="31" t="e">
        <f>#REF!-#REF!</f>
        <v>#REF!</v>
      </c>
      <c r="G269" s="31"/>
      <c r="H269" s="39" t="e">
        <f>_xlfn.XLOOKUP(Table13[[#This Row],[Column2]],[1]!FARegister6324443[رقم الهيكل/الرقم التسلسلي],[1]!FARegister6324443[الرقم المصنع التسلسلي])</f>
        <v>#REF!</v>
      </c>
      <c r="I269" s="39"/>
    </row>
    <row r="270" spans="1:9" x14ac:dyDescent="0.25">
      <c r="A270" s="6" t="s">
        <v>393</v>
      </c>
      <c r="B270" s="7" t="s">
        <v>392</v>
      </c>
      <c r="E270" t="e">
        <f>#REF!*365</f>
        <v>#REF!</v>
      </c>
      <c r="F270" s="31" t="e">
        <f>#REF!-#REF!</f>
        <v>#REF!</v>
      </c>
      <c r="G270" s="31"/>
      <c r="H270" s="39" t="e">
        <f>_xlfn.XLOOKUP(Table13[[#This Row],[Column2]],[1]!FARegister6324443[رقم الهيكل/الرقم التسلسلي],[1]!FARegister6324443[الرقم المصنع التسلسلي])</f>
        <v>#REF!</v>
      </c>
      <c r="I270" s="39"/>
    </row>
    <row r="271" spans="1:9" x14ac:dyDescent="0.25">
      <c r="A271" s="6" t="s">
        <v>393</v>
      </c>
      <c r="B271" s="7" t="s">
        <v>392</v>
      </c>
      <c r="E271" t="e">
        <f>#REF!*365</f>
        <v>#REF!</v>
      </c>
      <c r="F271" s="31" t="e">
        <f>#REF!-#REF!</f>
        <v>#REF!</v>
      </c>
      <c r="G271" s="31"/>
      <c r="H271" s="39" t="e">
        <f>_xlfn.XLOOKUP(Table13[[#This Row],[Column2]],[1]!FARegister6324443[رقم الهيكل/الرقم التسلسلي],[1]!FARegister6324443[الرقم المصنع التسلسلي])</f>
        <v>#REF!</v>
      </c>
      <c r="I271" s="39"/>
    </row>
    <row r="272" spans="1:9" x14ac:dyDescent="0.25">
      <c r="A272" s="6" t="s">
        <v>393</v>
      </c>
      <c r="B272" s="7" t="s">
        <v>392</v>
      </c>
      <c r="E272" t="e">
        <f>#REF!*365</f>
        <v>#REF!</v>
      </c>
      <c r="F272" s="31" t="e">
        <f>#REF!-#REF!</f>
        <v>#REF!</v>
      </c>
      <c r="G272" s="31"/>
      <c r="H272" s="39" t="e">
        <f>_xlfn.XLOOKUP(Table13[[#This Row],[Column2]],[1]!FARegister6324443[رقم الهيكل/الرقم التسلسلي],[1]!FARegister6324443[الرقم المصنع التسلسلي])</f>
        <v>#REF!</v>
      </c>
      <c r="I272" s="39"/>
    </row>
    <row r="273" spans="1:9" x14ac:dyDescent="0.25">
      <c r="A273" s="6" t="s">
        <v>393</v>
      </c>
      <c r="B273" s="7" t="s">
        <v>392</v>
      </c>
      <c r="E273" t="e">
        <f>#REF!*365</f>
        <v>#REF!</v>
      </c>
      <c r="F273" s="31" t="e">
        <f>#REF!-#REF!</f>
        <v>#REF!</v>
      </c>
      <c r="G273" s="31"/>
      <c r="H273" s="39" t="e">
        <f>_xlfn.XLOOKUP(Table13[[#This Row],[Column2]],[1]!FARegister6324443[رقم الهيكل/الرقم التسلسلي],[1]!FARegister6324443[الرقم المصنع التسلسلي])</f>
        <v>#REF!</v>
      </c>
      <c r="I273" s="39"/>
    </row>
    <row r="274" spans="1:9" x14ac:dyDescent="0.25">
      <c r="A274" s="6" t="s">
        <v>393</v>
      </c>
      <c r="B274" s="7" t="s">
        <v>392</v>
      </c>
      <c r="E274" t="e">
        <f>#REF!*365</f>
        <v>#REF!</v>
      </c>
      <c r="F274" s="31" t="e">
        <f>#REF!-#REF!</f>
        <v>#REF!</v>
      </c>
      <c r="G274" s="31"/>
      <c r="H274" s="39" t="e">
        <f>_xlfn.XLOOKUP(Table13[[#This Row],[Column2]],[1]!FARegister6324443[رقم الهيكل/الرقم التسلسلي],[1]!FARegister6324443[الرقم المصنع التسلسلي])</f>
        <v>#REF!</v>
      </c>
      <c r="I274" s="39"/>
    </row>
    <row r="275" spans="1:9" x14ac:dyDescent="0.25">
      <c r="A275" s="6" t="s">
        <v>393</v>
      </c>
      <c r="B275" s="7" t="s">
        <v>392</v>
      </c>
      <c r="E275" t="e">
        <f>#REF!*365</f>
        <v>#REF!</v>
      </c>
      <c r="F275" s="31" t="e">
        <f>#REF!-#REF!</f>
        <v>#REF!</v>
      </c>
      <c r="G275" s="31"/>
      <c r="H275" s="39" t="e">
        <f>_xlfn.XLOOKUP(Table13[[#This Row],[Column2]],[1]!FARegister6324443[رقم الهيكل/الرقم التسلسلي],[1]!FARegister6324443[الرقم المصنع التسلسلي])</f>
        <v>#REF!</v>
      </c>
      <c r="I275" s="39"/>
    </row>
    <row r="276" spans="1:9" x14ac:dyDescent="0.25">
      <c r="A276" s="6" t="s">
        <v>393</v>
      </c>
      <c r="B276" s="7" t="s">
        <v>392</v>
      </c>
      <c r="E276" t="e">
        <f>#REF!*365</f>
        <v>#REF!</v>
      </c>
      <c r="F276" s="31" t="e">
        <f>#REF!-#REF!</f>
        <v>#REF!</v>
      </c>
      <c r="G276" s="31"/>
      <c r="H276" s="39" t="e">
        <f>_xlfn.XLOOKUP(Table13[[#This Row],[Column2]],[1]!FARegister6324443[رقم الهيكل/الرقم التسلسلي],[1]!FARegister6324443[الرقم المصنع التسلسلي])</f>
        <v>#REF!</v>
      </c>
      <c r="I276" s="39"/>
    </row>
    <row r="277" spans="1:9" x14ac:dyDescent="0.25">
      <c r="A277" s="6" t="s">
        <v>393</v>
      </c>
      <c r="B277" s="7" t="s">
        <v>392</v>
      </c>
      <c r="E277" t="e">
        <f>#REF!*365</f>
        <v>#REF!</v>
      </c>
      <c r="F277" s="31" t="e">
        <f>#REF!-#REF!</f>
        <v>#REF!</v>
      </c>
      <c r="G277" s="31"/>
      <c r="H277" s="39" t="e">
        <f>_xlfn.XLOOKUP(Table13[[#This Row],[Column2]],[1]!FARegister6324443[رقم الهيكل/الرقم التسلسلي],[1]!FARegister6324443[الرقم المصنع التسلسلي])</f>
        <v>#REF!</v>
      </c>
      <c r="I277" s="39"/>
    </row>
    <row r="278" spans="1:9" x14ac:dyDescent="0.25">
      <c r="A278" s="6" t="s">
        <v>393</v>
      </c>
      <c r="B278" s="7" t="s">
        <v>392</v>
      </c>
      <c r="E278" t="e">
        <f>#REF!*365</f>
        <v>#REF!</v>
      </c>
      <c r="F278" s="31" t="e">
        <f>#REF!-#REF!</f>
        <v>#REF!</v>
      </c>
      <c r="G278" s="31"/>
      <c r="H278" s="39" t="e">
        <f>_xlfn.XLOOKUP(Table13[[#This Row],[Column2]],[1]!FARegister6324443[رقم الهيكل/الرقم التسلسلي],[1]!FARegister6324443[الرقم المصنع التسلسلي])</f>
        <v>#REF!</v>
      </c>
      <c r="I278" s="39"/>
    </row>
    <row r="279" spans="1:9" x14ac:dyDescent="0.25">
      <c r="A279" s="6" t="s">
        <v>393</v>
      </c>
      <c r="B279" s="7" t="s">
        <v>392</v>
      </c>
      <c r="E279" t="e">
        <f>#REF!*365</f>
        <v>#REF!</v>
      </c>
      <c r="F279" s="31" t="e">
        <f>#REF!-#REF!</f>
        <v>#REF!</v>
      </c>
      <c r="G279" s="31"/>
      <c r="H279" s="39" t="e">
        <f>_xlfn.XLOOKUP(Table13[[#This Row],[Column2]],[1]!FARegister6324443[رقم الهيكل/الرقم التسلسلي],[1]!FARegister6324443[الرقم المصنع التسلسلي])</f>
        <v>#REF!</v>
      </c>
      <c r="I279" s="39"/>
    </row>
    <row r="280" spans="1:9" x14ac:dyDescent="0.25">
      <c r="A280" s="6" t="s">
        <v>393</v>
      </c>
      <c r="B280" s="7" t="s">
        <v>392</v>
      </c>
      <c r="E280" t="e">
        <f>#REF!*365</f>
        <v>#REF!</v>
      </c>
      <c r="F280" s="31" t="e">
        <f>#REF!-#REF!</f>
        <v>#REF!</v>
      </c>
      <c r="G280" s="31"/>
      <c r="H280" s="39" t="e">
        <f>_xlfn.XLOOKUP(Table13[[#This Row],[Column2]],[1]!FARegister6324443[رقم الهيكل/الرقم التسلسلي],[1]!FARegister6324443[الرقم المصنع التسلسلي])</f>
        <v>#REF!</v>
      </c>
      <c r="I280" s="39"/>
    </row>
    <row r="281" spans="1:9" x14ac:dyDescent="0.25">
      <c r="A281" s="6" t="s">
        <v>393</v>
      </c>
      <c r="B281" s="7" t="s">
        <v>392</v>
      </c>
      <c r="E281" t="e">
        <f>#REF!*365</f>
        <v>#REF!</v>
      </c>
      <c r="F281" s="31" t="e">
        <f>#REF!-#REF!</f>
        <v>#REF!</v>
      </c>
      <c r="G281" s="31"/>
      <c r="H281" s="39" t="e">
        <f>_xlfn.XLOOKUP(Table13[[#This Row],[Column2]],[1]!FARegister6324443[رقم الهيكل/الرقم التسلسلي],[1]!FARegister6324443[الرقم المصنع التسلسلي])</f>
        <v>#REF!</v>
      </c>
      <c r="I281" s="39"/>
    </row>
    <row r="282" spans="1:9" x14ac:dyDescent="0.25">
      <c r="A282" s="6" t="s">
        <v>393</v>
      </c>
      <c r="B282" s="7" t="s">
        <v>392</v>
      </c>
      <c r="E282" t="e">
        <f>#REF!*365</f>
        <v>#REF!</v>
      </c>
      <c r="F282" s="31" t="e">
        <f>#REF!-#REF!</f>
        <v>#REF!</v>
      </c>
      <c r="G282" s="31"/>
      <c r="H282" s="39" t="e">
        <f>_xlfn.XLOOKUP(Table13[[#This Row],[Column2]],[1]!FARegister6324443[رقم الهيكل/الرقم التسلسلي],[1]!FARegister6324443[الرقم المصنع التسلسلي])</f>
        <v>#REF!</v>
      </c>
      <c r="I282" s="39"/>
    </row>
    <row r="283" spans="1:9" x14ac:dyDescent="0.25">
      <c r="A283" s="6" t="s">
        <v>393</v>
      </c>
      <c r="B283" s="7" t="s">
        <v>392</v>
      </c>
      <c r="E283" t="e">
        <f>#REF!*365</f>
        <v>#REF!</v>
      </c>
      <c r="F283" s="31" t="e">
        <f>#REF!-#REF!</f>
        <v>#REF!</v>
      </c>
      <c r="G283" s="31"/>
      <c r="H283" s="39" t="e">
        <f>_xlfn.XLOOKUP(Table13[[#This Row],[Column2]],[1]!FARegister6324443[رقم الهيكل/الرقم التسلسلي],[1]!FARegister6324443[الرقم المصنع التسلسلي])</f>
        <v>#REF!</v>
      </c>
      <c r="I283" s="39"/>
    </row>
    <row r="284" spans="1:9" x14ac:dyDescent="0.25">
      <c r="A284" s="6" t="s">
        <v>393</v>
      </c>
      <c r="B284" s="7" t="s">
        <v>392</v>
      </c>
      <c r="E284" t="e">
        <f>#REF!*365</f>
        <v>#REF!</v>
      </c>
      <c r="F284" s="31" t="e">
        <f>#REF!-#REF!</f>
        <v>#REF!</v>
      </c>
      <c r="G284" s="31"/>
      <c r="H284" s="39" t="e">
        <f>_xlfn.XLOOKUP(Table13[[#This Row],[Column2]],[1]!FARegister6324443[رقم الهيكل/الرقم التسلسلي],[1]!FARegister6324443[الرقم المصنع التسلسلي])</f>
        <v>#REF!</v>
      </c>
      <c r="I284" s="39"/>
    </row>
    <row r="285" spans="1:9" x14ac:dyDescent="0.25">
      <c r="A285" s="6" t="s">
        <v>393</v>
      </c>
      <c r="B285" s="7" t="s">
        <v>392</v>
      </c>
      <c r="E285" t="e">
        <f>#REF!*365</f>
        <v>#REF!</v>
      </c>
      <c r="F285" s="31" t="e">
        <f>#REF!-#REF!</f>
        <v>#REF!</v>
      </c>
      <c r="G285" s="31"/>
      <c r="H285" s="39" t="e">
        <f>_xlfn.XLOOKUP(Table13[[#This Row],[Column2]],[1]!FARegister6324443[رقم الهيكل/الرقم التسلسلي],[1]!FARegister6324443[الرقم المصنع التسلسلي])</f>
        <v>#REF!</v>
      </c>
      <c r="I285" s="39"/>
    </row>
    <row r="286" spans="1:9" x14ac:dyDescent="0.25">
      <c r="A286" s="6" t="s">
        <v>393</v>
      </c>
      <c r="B286" s="7" t="s">
        <v>392</v>
      </c>
      <c r="E286" t="e">
        <f>#REF!*365</f>
        <v>#REF!</v>
      </c>
      <c r="F286" s="31" t="e">
        <f>#REF!-#REF!</f>
        <v>#REF!</v>
      </c>
      <c r="G286" s="31"/>
      <c r="H286" s="39" t="e">
        <f>_xlfn.XLOOKUP(Table13[[#This Row],[Column2]],[1]!FARegister6324443[رقم الهيكل/الرقم التسلسلي],[1]!FARegister6324443[الرقم المصنع التسلسلي])</f>
        <v>#REF!</v>
      </c>
      <c r="I286" s="39"/>
    </row>
    <row r="287" spans="1:9" x14ac:dyDescent="0.25">
      <c r="A287" s="6" t="s">
        <v>393</v>
      </c>
      <c r="B287" s="7" t="s">
        <v>392</v>
      </c>
      <c r="E287" t="e">
        <f>#REF!*365</f>
        <v>#REF!</v>
      </c>
      <c r="F287" s="31" t="e">
        <f>#REF!-#REF!</f>
        <v>#REF!</v>
      </c>
      <c r="G287" s="31"/>
      <c r="H287" s="39" t="e">
        <f>_xlfn.XLOOKUP(Table13[[#This Row],[Column2]],[1]!FARegister6324443[رقم الهيكل/الرقم التسلسلي],[1]!FARegister6324443[الرقم المصنع التسلسلي])</f>
        <v>#REF!</v>
      </c>
      <c r="I287" s="39"/>
    </row>
    <row r="288" spans="1:9" x14ac:dyDescent="0.25">
      <c r="A288" s="6" t="s">
        <v>456</v>
      </c>
      <c r="B288" s="7" t="s">
        <v>22</v>
      </c>
      <c r="E288" t="e">
        <f>#REF!*365</f>
        <v>#REF!</v>
      </c>
      <c r="F288" s="31" t="e">
        <f>#REF!-#REF!</f>
        <v>#REF!</v>
      </c>
      <c r="G288" s="31" t="s">
        <v>676</v>
      </c>
      <c r="H288" s="39" t="e">
        <f>_xlfn.XLOOKUP(Table13[[#This Row],[Column2]],[1]!FARegister6324443[رقم الهيكل/الرقم التسلسلي],[1]!FARegister6324443[الرقم المصنع التسلسلي])</f>
        <v>#REF!</v>
      </c>
      <c r="I288" s="39"/>
    </row>
    <row r="289" spans="1:9" x14ac:dyDescent="0.25">
      <c r="A289" s="6" t="s">
        <v>456</v>
      </c>
      <c r="B289" s="7" t="s">
        <v>22</v>
      </c>
      <c r="E289" t="e">
        <f>#REF!*365</f>
        <v>#REF!</v>
      </c>
      <c r="F289" s="31" t="e">
        <f>#REF!-#REF!</f>
        <v>#REF!</v>
      </c>
      <c r="G289" s="31"/>
      <c r="H289" s="39" t="e">
        <f>_xlfn.XLOOKUP(Table13[[#This Row],[Column2]],[1]!FARegister6324443[رقم الهيكل/الرقم التسلسلي],[1]!FARegister6324443[الرقم المصنع التسلسلي])</f>
        <v>#REF!</v>
      </c>
      <c r="I289" s="39"/>
    </row>
    <row r="290" spans="1:9" x14ac:dyDescent="0.25">
      <c r="A290" s="6" t="s">
        <v>456</v>
      </c>
      <c r="B290" s="7" t="s">
        <v>22</v>
      </c>
      <c r="E290" t="e">
        <f>#REF!*365</f>
        <v>#REF!</v>
      </c>
      <c r="F290" s="31" t="e">
        <f>#REF!-#REF!</f>
        <v>#REF!</v>
      </c>
      <c r="G290" s="31"/>
      <c r="H290" s="39" t="e">
        <f>_xlfn.XLOOKUP(Table13[[#This Row],[Column2]],[1]!FARegister6324443[رقم الهيكل/الرقم التسلسلي],[1]!FARegister6324443[الرقم المصنع التسلسلي])</f>
        <v>#REF!</v>
      </c>
      <c r="I290" s="39"/>
    </row>
    <row r="291" spans="1:9" x14ac:dyDescent="0.25">
      <c r="A291" s="6" t="s">
        <v>456</v>
      </c>
      <c r="B291" s="7" t="s">
        <v>22</v>
      </c>
      <c r="E291" t="e">
        <f>#REF!*365</f>
        <v>#REF!</v>
      </c>
      <c r="F291" s="31" t="e">
        <f>#REF!-#REF!</f>
        <v>#REF!</v>
      </c>
      <c r="G291" s="31"/>
      <c r="H291" s="39" t="e">
        <f>_xlfn.XLOOKUP(Table13[[#This Row],[Column2]],[1]!FARegister6324443[رقم الهيكل/الرقم التسلسلي],[1]!FARegister6324443[الرقم المصنع التسلسلي])</f>
        <v>#REF!</v>
      </c>
      <c r="I291" s="39"/>
    </row>
    <row r="292" spans="1:9" x14ac:dyDescent="0.25">
      <c r="A292" s="6" t="s">
        <v>456</v>
      </c>
      <c r="B292" s="7" t="s">
        <v>22</v>
      </c>
      <c r="E292" t="e">
        <f>#REF!*365</f>
        <v>#REF!</v>
      </c>
      <c r="F292" s="31" t="e">
        <f>#REF!-#REF!</f>
        <v>#REF!</v>
      </c>
      <c r="G292" s="31"/>
      <c r="H292" s="39" t="e">
        <f>_xlfn.XLOOKUP(Table13[[#This Row],[Column2]],[1]!FARegister6324443[رقم الهيكل/الرقم التسلسلي],[1]!FARegister6324443[الرقم المصنع التسلسلي])</f>
        <v>#REF!</v>
      </c>
      <c r="I292" s="39"/>
    </row>
    <row r="293" spans="1:9" x14ac:dyDescent="0.25">
      <c r="A293" s="6" t="s">
        <v>456</v>
      </c>
      <c r="B293" s="7" t="s">
        <v>22</v>
      </c>
      <c r="E293" t="e">
        <f>#REF!*365</f>
        <v>#REF!</v>
      </c>
      <c r="F293" s="31" t="e">
        <f>#REF!-#REF!</f>
        <v>#REF!</v>
      </c>
      <c r="G293" s="31"/>
      <c r="H293" s="39" t="e">
        <f>_xlfn.XLOOKUP(Table13[[#This Row],[Column2]],[1]!FARegister6324443[رقم الهيكل/الرقم التسلسلي],[1]!FARegister6324443[الرقم المصنع التسلسلي])</f>
        <v>#REF!</v>
      </c>
      <c r="I293" s="39"/>
    </row>
    <row r="294" spans="1:9" x14ac:dyDescent="0.25">
      <c r="A294" s="6" t="s">
        <v>595</v>
      </c>
      <c r="B294" s="7" t="s">
        <v>78</v>
      </c>
      <c r="E294" t="e">
        <f>#REF!*365</f>
        <v>#REF!</v>
      </c>
      <c r="F294" s="31" t="e">
        <f>#REF!-#REF!</f>
        <v>#REF!</v>
      </c>
      <c r="G294" s="31"/>
      <c r="H294" s="39" t="e">
        <f>_xlfn.XLOOKUP(Table13[[#This Row],[Column2]],[1]!FARegister6324443[رقم الهيكل/الرقم التسلسلي],[1]!FARegister6324443[الرقم المصنع التسلسلي])</f>
        <v>#REF!</v>
      </c>
      <c r="I294" s="39"/>
    </row>
    <row r="295" spans="1:9" x14ac:dyDescent="0.25">
      <c r="A295" s="6" t="s">
        <v>595</v>
      </c>
      <c r="B295" s="7" t="s">
        <v>78</v>
      </c>
      <c r="E295" t="e">
        <f>#REF!*365</f>
        <v>#REF!</v>
      </c>
      <c r="F295" s="31" t="e">
        <f>#REF!-#REF!</f>
        <v>#REF!</v>
      </c>
      <c r="G295" s="31"/>
      <c r="H295" s="39" t="e">
        <f>_xlfn.XLOOKUP(Table13[[#This Row],[Column2]],[1]!FARegister6324443[رقم الهيكل/الرقم التسلسلي],[1]!FARegister6324443[الرقم المصنع التسلسلي])</f>
        <v>#REF!</v>
      </c>
      <c r="I295" s="39"/>
    </row>
    <row r="296" spans="1:9" x14ac:dyDescent="0.25">
      <c r="A296" s="6" t="s">
        <v>595</v>
      </c>
      <c r="B296" s="7" t="s">
        <v>78</v>
      </c>
      <c r="E296" t="e">
        <f>#REF!*365</f>
        <v>#REF!</v>
      </c>
      <c r="F296" s="31" t="e">
        <f>#REF!-#REF!</f>
        <v>#REF!</v>
      </c>
      <c r="G296" s="31"/>
      <c r="H296" s="39" t="e">
        <f>_xlfn.XLOOKUP(Table13[[#This Row],[Column2]],[1]!FARegister6324443[رقم الهيكل/الرقم التسلسلي],[1]!FARegister6324443[الرقم المصنع التسلسلي])</f>
        <v>#REF!</v>
      </c>
      <c r="I296" s="39"/>
    </row>
    <row r="297" spans="1:9" x14ac:dyDescent="0.25">
      <c r="A297" s="6" t="s">
        <v>595</v>
      </c>
      <c r="B297" s="7" t="s">
        <v>78</v>
      </c>
      <c r="E297" t="e">
        <f>#REF!*365</f>
        <v>#REF!</v>
      </c>
      <c r="F297" s="31" t="e">
        <f>#REF!-#REF!</f>
        <v>#REF!</v>
      </c>
      <c r="G297" s="31"/>
      <c r="H297" s="39" t="e">
        <f>_xlfn.XLOOKUP(Table13[[#This Row],[Column2]],[1]!FARegister6324443[رقم الهيكل/الرقم التسلسلي],[1]!FARegister6324443[الرقم المصنع التسلسلي])</f>
        <v>#REF!</v>
      </c>
      <c r="I297" s="39"/>
    </row>
    <row r="298" spans="1:9" x14ac:dyDescent="0.25">
      <c r="A298" s="6" t="s">
        <v>595</v>
      </c>
      <c r="B298" s="7" t="s">
        <v>78</v>
      </c>
      <c r="E298" t="e">
        <f>#REF!*365</f>
        <v>#REF!</v>
      </c>
      <c r="F298" s="31" t="e">
        <f>#REF!-#REF!</f>
        <v>#REF!</v>
      </c>
      <c r="G298" s="31"/>
      <c r="H298" s="39" t="e">
        <f>_xlfn.XLOOKUP(Table13[[#This Row],[Column2]],[1]!FARegister6324443[رقم الهيكل/الرقم التسلسلي],[1]!FARegister6324443[الرقم المصنع التسلسلي])</f>
        <v>#REF!</v>
      </c>
      <c r="I298" s="39"/>
    </row>
    <row r="299" spans="1:9" x14ac:dyDescent="0.25">
      <c r="A299" s="6" t="s">
        <v>595</v>
      </c>
      <c r="B299" s="7" t="s">
        <v>78</v>
      </c>
      <c r="E299" t="e">
        <f>#REF!*365</f>
        <v>#REF!</v>
      </c>
      <c r="F299" s="31" t="e">
        <f>#REF!-#REF!</f>
        <v>#REF!</v>
      </c>
      <c r="G299" s="31"/>
      <c r="H299" s="39" t="e">
        <f>_xlfn.XLOOKUP(Table13[[#This Row],[Column2]],[1]!FARegister6324443[رقم الهيكل/الرقم التسلسلي],[1]!FARegister6324443[الرقم المصنع التسلسلي])</f>
        <v>#REF!</v>
      </c>
      <c r="I299" s="39"/>
    </row>
    <row r="300" spans="1:9" x14ac:dyDescent="0.25">
      <c r="A300" s="6" t="s">
        <v>595</v>
      </c>
      <c r="B300" s="7" t="s">
        <v>78</v>
      </c>
      <c r="E300" t="e">
        <f>#REF!*365</f>
        <v>#REF!</v>
      </c>
      <c r="F300" s="31" t="e">
        <f>#REF!-#REF!</f>
        <v>#REF!</v>
      </c>
      <c r="G300" s="31"/>
      <c r="H300" s="39" t="e">
        <f>_xlfn.XLOOKUP(Table13[[#This Row],[Column2]],[1]!FARegister6324443[رقم الهيكل/الرقم التسلسلي],[1]!FARegister6324443[الرقم المصنع التسلسلي])</f>
        <v>#REF!</v>
      </c>
      <c r="I300" s="39"/>
    </row>
    <row r="301" spans="1:9" x14ac:dyDescent="0.25">
      <c r="A301" s="6" t="s">
        <v>595</v>
      </c>
      <c r="B301" s="7" t="s">
        <v>78</v>
      </c>
      <c r="E301" t="e">
        <f>#REF!*365</f>
        <v>#REF!</v>
      </c>
      <c r="F301" s="31" t="e">
        <f>#REF!-#REF!</f>
        <v>#REF!</v>
      </c>
      <c r="G301" s="31"/>
      <c r="H301" s="39" t="e">
        <f>_xlfn.XLOOKUP(Table13[[#This Row],[Column2]],[1]!FARegister6324443[رقم الهيكل/الرقم التسلسلي],[1]!FARegister6324443[الرقم المصنع التسلسلي])</f>
        <v>#REF!</v>
      </c>
      <c r="I301" s="39"/>
    </row>
    <row r="302" spans="1:9" x14ac:dyDescent="0.25">
      <c r="A302" s="6" t="s">
        <v>595</v>
      </c>
      <c r="B302" s="7" t="s">
        <v>78</v>
      </c>
      <c r="E302" t="e">
        <f>#REF!*365</f>
        <v>#REF!</v>
      </c>
      <c r="F302" s="31" t="e">
        <f>#REF!-#REF!</f>
        <v>#REF!</v>
      </c>
      <c r="G302" s="31"/>
      <c r="H302" s="39" t="e">
        <f>_xlfn.XLOOKUP(Table13[[#This Row],[Column2]],[1]!FARegister6324443[رقم الهيكل/الرقم التسلسلي],[1]!FARegister6324443[الرقم المصنع التسلسلي])</f>
        <v>#REF!</v>
      </c>
      <c r="I302" s="39"/>
    </row>
    <row r="303" spans="1:9" x14ac:dyDescent="0.25">
      <c r="A303" s="6" t="s">
        <v>595</v>
      </c>
      <c r="B303" s="7" t="s">
        <v>78</v>
      </c>
      <c r="E303" t="e">
        <f>#REF!*365</f>
        <v>#REF!</v>
      </c>
      <c r="F303" s="31" t="e">
        <f>#REF!-#REF!</f>
        <v>#REF!</v>
      </c>
      <c r="G303" s="31"/>
      <c r="H303" s="39" t="e">
        <f>_xlfn.XLOOKUP(Table13[[#This Row],[Column2]],[1]!FARegister6324443[رقم الهيكل/الرقم التسلسلي],[1]!FARegister6324443[الرقم المصنع التسلسلي])</f>
        <v>#REF!</v>
      </c>
      <c r="I303" s="39"/>
    </row>
    <row r="304" spans="1:9" x14ac:dyDescent="0.25">
      <c r="A304" s="6" t="s">
        <v>595</v>
      </c>
      <c r="B304" s="7" t="s">
        <v>78</v>
      </c>
      <c r="E304" t="e">
        <f>#REF!*365</f>
        <v>#REF!</v>
      </c>
      <c r="F304" s="31" t="e">
        <f>#REF!-#REF!</f>
        <v>#REF!</v>
      </c>
      <c r="G304" s="31"/>
      <c r="H304" s="39" t="e">
        <f>_xlfn.XLOOKUP(Table13[[#This Row],[Column2]],[1]!FARegister6324443[رقم الهيكل/الرقم التسلسلي],[1]!FARegister6324443[الرقم المصنع التسلسلي])</f>
        <v>#REF!</v>
      </c>
      <c r="I304" s="39"/>
    </row>
    <row r="305" spans="1:9" x14ac:dyDescent="0.25">
      <c r="A305" s="6" t="s">
        <v>590</v>
      </c>
      <c r="B305" s="7" t="s">
        <v>509</v>
      </c>
      <c r="E305" t="e">
        <f>#REF!*365</f>
        <v>#REF!</v>
      </c>
      <c r="F305" s="31" t="e">
        <f>#REF!-#REF!</f>
        <v>#REF!</v>
      </c>
      <c r="G305" s="31"/>
      <c r="H305" s="39" t="e">
        <f>_xlfn.XLOOKUP(Table13[[#This Row],[Column2]],[1]!FARegister6324443[رقم الهيكل/الرقم التسلسلي],[1]!FARegister6324443[الرقم المصنع التسلسلي])</f>
        <v>#REF!</v>
      </c>
      <c r="I305" s="39"/>
    </row>
    <row r="306" spans="1:9" x14ac:dyDescent="0.25">
      <c r="A306" s="6" t="s">
        <v>590</v>
      </c>
      <c r="B306" s="7" t="s">
        <v>509</v>
      </c>
      <c r="E306" t="e">
        <f>#REF!*365</f>
        <v>#REF!</v>
      </c>
      <c r="F306" s="31" t="e">
        <f>#REF!-#REF!</f>
        <v>#REF!</v>
      </c>
      <c r="G306" s="31"/>
      <c r="H306" s="39" t="e">
        <f>_xlfn.XLOOKUP(Table13[[#This Row],[Column2]],[1]!FARegister6324443[رقم الهيكل/الرقم التسلسلي],[1]!FARegister6324443[الرقم المصنع التسلسلي])</f>
        <v>#REF!</v>
      </c>
      <c r="I306" s="39"/>
    </row>
    <row r="307" spans="1:9" x14ac:dyDescent="0.25">
      <c r="A307" s="6" t="s">
        <v>602</v>
      </c>
      <c r="B307" s="7" t="s">
        <v>600</v>
      </c>
      <c r="E307" t="e">
        <f>#REF!*365</f>
        <v>#REF!</v>
      </c>
      <c r="F307" s="31" t="e">
        <f>#REF!-#REF!</f>
        <v>#REF!</v>
      </c>
      <c r="G307" s="31"/>
      <c r="H307" s="39" t="e">
        <f>_xlfn.XLOOKUP(Table13[[#This Row],[Column2]],[1]!FARegister6324443[رقم الهيكل/الرقم التسلسلي],[1]!FARegister6324443[الرقم المصنع التسلسلي])</f>
        <v>#REF!</v>
      </c>
      <c r="I307" s="39"/>
    </row>
    <row r="308" spans="1:9" x14ac:dyDescent="0.25">
      <c r="A308" s="6" t="s">
        <v>602</v>
      </c>
      <c r="B308" s="7" t="s">
        <v>600</v>
      </c>
      <c r="E308" t="e">
        <f>#REF!*365</f>
        <v>#REF!</v>
      </c>
      <c r="F308" s="31" t="e">
        <f>#REF!-#REF!</f>
        <v>#REF!</v>
      </c>
      <c r="G308" s="31"/>
      <c r="H308" s="39" t="e">
        <f>_xlfn.XLOOKUP(Table13[[#This Row],[Column2]],[1]!FARegister6324443[رقم الهيكل/الرقم التسلسلي],[1]!FARegister6324443[الرقم المصنع التسلسلي])</f>
        <v>#REF!</v>
      </c>
      <c r="I308" s="39"/>
    </row>
    <row r="309" spans="1:9" x14ac:dyDescent="0.25">
      <c r="A309" s="6" t="s">
        <v>602</v>
      </c>
      <c r="B309" s="7" t="s">
        <v>600</v>
      </c>
      <c r="E309" t="e">
        <f>#REF!*365</f>
        <v>#REF!</v>
      </c>
      <c r="F309" s="31" t="e">
        <f>#REF!-#REF!</f>
        <v>#REF!</v>
      </c>
      <c r="G309" s="31"/>
      <c r="H309" s="39" t="e">
        <f>_xlfn.XLOOKUP(Table13[[#This Row],[Column2]],[1]!FARegister6324443[رقم الهيكل/الرقم التسلسلي],[1]!FARegister6324443[الرقم المصنع التسلسلي])</f>
        <v>#REF!</v>
      </c>
      <c r="I309" s="39"/>
    </row>
    <row r="310" spans="1:9" x14ac:dyDescent="0.25">
      <c r="A310" s="6" t="s">
        <v>607</v>
      </c>
      <c r="B310" s="7" t="s">
        <v>606</v>
      </c>
      <c r="E310" t="e">
        <f>#REF!*365</f>
        <v>#REF!</v>
      </c>
      <c r="F310" s="31" t="e">
        <f>#REF!-#REF!</f>
        <v>#REF!</v>
      </c>
      <c r="G310" s="31"/>
      <c r="H310" s="39" t="e">
        <f>_xlfn.XLOOKUP(Table13[[#This Row],[Column2]],[1]!FARegister6324443[رقم الهيكل/الرقم التسلسلي],[1]!FARegister6324443[الرقم المصنع التسلسلي])</f>
        <v>#REF!</v>
      </c>
      <c r="I310" s="39"/>
    </row>
    <row r="311" spans="1:9" x14ac:dyDescent="0.25">
      <c r="A311" s="6" t="s">
        <v>607</v>
      </c>
      <c r="B311" s="7" t="s">
        <v>606</v>
      </c>
      <c r="E311" t="e">
        <f>#REF!*365</f>
        <v>#REF!</v>
      </c>
      <c r="F311" s="31" t="e">
        <f>#REF!-#REF!</f>
        <v>#REF!</v>
      </c>
      <c r="G311" s="31"/>
      <c r="H311" s="39" t="e">
        <f>_xlfn.XLOOKUP(Table13[[#This Row],[Column2]],[1]!FARegister6324443[رقم الهيكل/الرقم التسلسلي],[1]!FARegister6324443[الرقم المصنع التسلسلي])</f>
        <v>#REF!</v>
      </c>
      <c r="I311" s="39"/>
    </row>
    <row r="312" spans="1:9" x14ac:dyDescent="0.25">
      <c r="A312" s="6" t="s">
        <v>613</v>
      </c>
      <c r="B312" s="7" t="s">
        <v>625</v>
      </c>
      <c r="E312" t="e">
        <f>#REF!*365</f>
        <v>#REF!</v>
      </c>
      <c r="F312" s="31" t="e">
        <f>#REF!-#REF!</f>
        <v>#REF!</v>
      </c>
      <c r="G312" s="31"/>
      <c r="H312" s="39" t="e">
        <f>_xlfn.XLOOKUP(Table13[[#This Row],[Column2]],[1]!FARegister6324443[رقم الهيكل/الرقم التسلسلي],[1]!FARegister6324443[الرقم المصنع التسلسلي])</f>
        <v>#REF!</v>
      </c>
      <c r="I312" s="39"/>
    </row>
    <row r="313" spans="1:9" x14ac:dyDescent="0.25">
      <c r="A313" s="6" t="s">
        <v>613</v>
      </c>
      <c r="B313" s="7" t="s">
        <v>625</v>
      </c>
      <c r="E313" t="e">
        <f>#REF!*365</f>
        <v>#REF!</v>
      </c>
      <c r="F313" s="31" t="e">
        <f>#REF!-#REF!</f>
        <v>#REF!</v>
      </c>
      <c r="G313" s="31"/>
      <c r="H313" s="39" t="e">
        <f>_xlfn.XLOOKUP(Table13[[#This Row],[Column2]],[1]!FARegister6324443[رقم الهيكل/الرقم التسلسلي],[1]!FARegister6324443[الرقم المصنع التسلسلي])</f>
        <v>#REF!</v>
      </c>
      <c r="I313" s="39"/>
    </row>
    <row r="314" spans="1:9" x14ac:dyDescent="0.25">
      <c r="A314" s="6" t="s">
        <v>613</v>
      </c>
      <c r="B314" s="7" t="s">
        <v>625</v>
      </c>
      <c r="E314" t="e">
        <f>#REF!*365</f>
        <v>#REF!</v>
      </c>
      <c r="F314" s="31" t="e">
        <f>#REF!-#REF!</f>
        <v>#REF!</v>
      </c>
      <c r="G314" s="31"/>
      <c r="H314" s="39" t="e">
        <f>_xlfn.XLOOKUP(Table13[[#This Row],[Column2]],[1]!FARegister6324443[رقم الهيكل/الرقم التسلسلي],[1]!FARegister6324443[الرقم المصنع التسلسلي])</f>
        <v>#REF!</v>
      </c>
      <c r="I314" s="39"/>
    </row>
    <row r="315" spans="1:9" x14ac:dyDescent="0.25">
      <c r="A315" s="6" t="s">
        <v>613</v>
      </c>
      <c r="B315" s="7" t="s">
        <v>625</v>
      </c>
      <c r="E315" t="e">
        <f>#REF!*365</f>
        <v>#REF!</v>
      </c>
      <c r="F315" s="31" t="e">
        <f>#REF!-#REF!</f>
        <v>#REF!</v>
      </c>
      <c r="G315" s="31"/>
      <c r="H315" s="39" t="e">
        <f>_xlfn.XLOOKUP(Table13[[#This Row],[Column2]],[1]!FARegister6324443[رقم الهيكل/الرقم التسلسلي],[1]!FARegister6324443[الرقم المصنع التسلسلي])</f>
        <v>#REF!</v>
      </c>
      <c r="I315" s="39"/>
    </row>
    <row r="316" spans="1:9" x14ac:dyDescent="0.25">
      <c r="A316" s="6" t="s">
        <v>613</v>
      </c>
      <c r="B316" s="7" t="s">
        <v>625</v>
      </c>
      <c r="E316" t="e">
        <f>#REF!*365</f>
        <v>#REF!</v>
      </c>
      <c r="F316" s="31" t="e">
        <f>#REF!-#REF!</f>
        <v>#REF!</v>
      </c>
      <c r="G316" s="31"/>
      <c r="H316" s="39" t="e">
        <f>_xlfn.XLOOKUP(Table13[[#This Row],[Column2]],[1]!FARegister6324443[رقم الهيكل/الرقم التسلسلي],[1]!FARegister6324443[الرقم المصنع التسلسلي])</f>
        <v>#REF!</v>
      </c>
      <c r="I316" s="39"/>
    </row>
    <row r="317" spans="1:9" x14ac:dyDescent="0.25">
      <c r="A317" s="6" t="s">
        <v>617</v>
      </c>
      <c r="B317" s="7" t="s">
        <v>622</v>
      </c>
      <c r="E317" t="e">
        <f>#REF!*365</f>
        <v>#REF!</v>
      </c>
      <c r="F317" s="31" t="e">
        <f>#REF!-#REF!</f>
        <v>#REF!</v>
      </c>
      <c r="G317" s="31"/>
      <c r="H317" s="39" t="e">
        <f>_xlfn.XLOOKUP(Table13[[#This Row],[Column2]],[1]!FARegister6324443[رقم الهيكل/الرقم التسلسلي],[1]!FARegister6324443[الرقم المصنع التسلسلي])</f>
        <v>#REF!</v>
      </c>
      <c r="I317" s="39"/>
    </row>
    <row r="318" spans="1:9" x14ac:dyDescent="0.25">
      <c r="A318" s="6" t="s">
        <v>617</v>
      </c>
      <c r="B318" s="7" t="s">
        <v>622</v>
      </c>
      <c r="E318" t="e">
        <f>#REF!*365</f>
        <v>#REF!</v>
      </c>
      <c r="F318" s="31" t="e">
        <f>#REF!-#REF!</f>
        <v>#REF!</v>
      </c>
      <c r="G318" s="31"/>
      <c r="H318" s="39" t="e">
        <f>_xlfn.XLOOKUP(Table13[[#This Row],[Column2]],[1]!FARegister6324443[رقم الهيكل/الرقم التسلسلي],[1]!FARegister6324443[الرقم المصنع التسلسلي])</f>
        <v>#REF!</v>
      </c>
      <c r="I318" s="39"/>
    </row>
    <row r="319" spans="1:9" x14ac:dyDescent="0.25">
      <c r="A319" s="6" t="s">
        <v>617</v>
      </c>
      <c r="B319" s="7" t="s">
        <v>622</v>
      </c>
      <c r="E319" t="e">
        <f>#REF!*365</f>
        <v>#REF!</v>
      </c>
      <c r="F319" s="31" t="e">
        <f>#REF!-#REF!</f>
        <v>#REF!</v>
      </c>
      <c r="G319" s="31"/>
      <c r="H319" s="39" t="e">
        <f>_xlfn.XLOOKUP(Table13[[#This Row],[Column2]],[1]!FARegister6324443[رقم الهيكل/الرقم التسلسلي],[1]!FARegister6324443[الرقم المصنع التسلسلي])</f>
        <v>#REF!</v>
      </c>
      <c r="I319" s="39"/>
    </row>
    <row r="320" spans="1:9" x14ac:dyDescent="0.25">
      <c r="A320" s="6" t="s">
        <v>617</v>
      </c>
      <c r="B320" s="7" t="s">
        <v>622</v>
      </c>
      <c r="E320" t="e">
        <f>#REF!*365</f>
        <v>#REF!</v>
      </c>
      <c r="F320" s="31" t="e">
        <f>#REF!-#REF!</f>
        <v>#REF!</v>
      </c>
      <c r="G320" s="31"/>
      <c r="H320" s="39" t="e">
        <f>_xlfn.XLOOKUP(Table13[[#This Row],[Column2]],[1]!FARegister6324443[رقم الهيكل/الرقم التسلسلي],[1]!FARegister6324443[الرقم المصنع التسلسلي])</f>
        <v>#REF!</v>
      </c>
      <c r="I320" s="39"/>
    </row>
    <row r="321" spans="1:9" x14ac:dyDescent="0.25">
      <c r="A321" s="6" t="s">
        <v>617</v>
      </c>
      <c r="B321" s="7" t="s">
        <v>622</v>
      </c>
      <c r="E321" t="e">
        <f>#REF!*365</f>
        <v>#REF!</v>
      </c>
      <c r="F321" s="31" t="e">
        <f>#REF!-#REF!</f>
        <v>#REF!</v>
      </c>
      <c r="G321" s="31"/>
      <c r="H321" s="39" t="e">
        <f>_xlfn.XLOOKUP(Table13[[#This Row],[Column2]],[1]!FARegister6324443[رقم الهيكل/الرقم التسلسلي],[1]!FARegister6324443[الرقم المصنع التسلسلي])</f>
        <v>#REF!</v>
      </c>
      <c r="I321" s="39"/>
    </row>
    <row r="322" spans="1:9" x14ac:dyDescent="0.25">
      <c r="A322" s="6" t="s">
        <v>621</v>
      </c>
      <c r="B322" s="7" t="s">
        <v>626</v>
      </c>
      <c r="E322" t="e">
        <f>#REF!*365</f>
        <v>#REF!</v>
      </c>
      <c r="F322" s="31" t="e">
        <f>#REF!-#REF!</f>
        <v>#REF!</v>
      </c>
      <c r="G322" s="31"/>
      <c r="H322" s="39" t="e">
        <f>_xlfn.XLOOKUP(Table13[[#This Row],[Column2]],[1]!FARegister6324443[رقم الهيكل/الرقم التسلسلي],[1]!FARegister6324443[الرقم المصنع التسلسلي])</f>
        <v>#REF!</v>
      </c>
      <c r="I322" s="39"/>
    </row>
    <row r="323" spans="1:9" x14ac:dyDescent="0.25">
      <c r="A323" s="6" t="s">
        <v>621</v>
      </c>
      <c r="B323" s="7" t="s">
        <v>626</v>
      </c>
      <c r="E323" t="e">
        <f>#REF!*365</f>
        <v>#REF!</v>
      </c>
      <c r="F323" s="31" t="e">
        <f>#REF!-#REF!</f>
        <v>#REF!</v>
      </c>
      <c r="G323" s="31"/>
      <c r="H323" s="39" t="e">
        <f>_xlfn.XLOOKUP(Table13[[#This Row],[Column2]],[1]!FARegister6324443[رقم الهيكل/الرقم التسلسلي],[1]!FARegister6324443[الرقم المصنع التسلسلي])</f>
        <v>#REF!</v>
      </c>
      <c r="I323" s="39"/>
    </row>
  </sheetData>
  <phoneticPr fontId="7" type="noConversion"/>
  <conditionalFormatting sqref="A2">
    <cfRule type="duplicateValues" dxfId="21" priority="21"/>
  </conditionalFormatting>
  <conditionalFormatting sqref="B2">
    <cfRule type="duplicateValues" dxfId="20" priority="19"/>
  </conditionalFormatting>
  <conditionalFormatting sqref="C1:D1048576">
    <cfRule type="duplicateValues" dxfId="19" priority="7"/>
  </conditionalFormatting>
  <conditionalFormatting sqref="G141">
    <cfRule type="duplicateValues" dxfId="18" priority="6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7"/>
  <sheetViews>
    <sheetView topLeftCell="B2" zoomScale="94" zoomScaleNormal="115" workbookViewId="0">
      <selection activeCell="H2" sqref="H2"/>
    </sheetView>
  </sheetViews>
  <sheetFormatPr defaultRowHeight="15" x14ac:dyDescent="0.25"/>
  <cols>
    <col min="1" max="1" width="23.85546875" customWidth="1"/>
    <col min="2" max="2" width="41.42578125" customWidth="1"/>
    <col min="3" max="3" width="29.42578125" customWidth="1"/>
    <col min="4" max="4" width="18.140625" customWidth="1"/>
    <col min="5" max="5" width="15.140625" bestFit="1" customWidth="1"/>
    <col min="6" max="6" width="15.140625" customWidth="1"/>
    <col min="7" max="7" width="14.140625" bestFit="1" customWidth="1"/>
    <col min="8" max="8" width="40.85546875" bestFit="1" customWidth="1"/>
    <col min="9" max="9" width="17.7109375" bestFit="1" customWidth="1"/>
    <col min="10" max="10" width="13.140625" bestFit="1" customWidth="1"/>
    <col min="11" max="11" width="18" bestFit="1" customWidth="1"/>
    <col min="12" max="12" width="9.42578125" bestFit="1" customWidth="1"/>
    <col min="13" max="13" width="9.5703125" bestFit="1" customWidth="1"/>
    <col min="16" max="16" width="11" bestFit="1" customWidth="1"/>
    <col min="17" max="17" width="10.42578125" bestFit="1" customWidth="1"/>
  </cols>
  <sheetData>
    <row r="1" spans="1:16" x14ac:dyDescent="0.25">
      <c r="H1" s="40">
        <v>46234</v>
      </c>
    </row>
    <row r="2" spans="1:16" ht="18.75" x14ac:dyDescent="0.25">
      <c r="A2" s="3" t="s">
        <v>0</v>
      </c>
      <c r="B2" s="4" t="s">
        <v>2</v>
      </c>
      <c r="C2" s="18" t="s">
        <v>1</v>
      </c>
      <c r="D2" s="5" t="s">
        <v>681</v>
      </c>
      <c r="E2" s="4" t="s">
        <v>641</v>
      </c>
      <c r="F2" s="4" t="s">
        <v>653</v>
      </c>
      <c r="G2" s="4" t="s">
        <v>657</v>
      </c>
      <c r="H2" s="41" t="s">
        <v>647</v>
      </c>
      <c r="I2" s="41" t="s">
        <v>648</v>
      </c>
      <c r="J2" s="41" t="s">
        <v>649</v>
      </c>
      <c r="K2" s="41" t="s">
        <v>650</v>
      </c>
      <c r="L2" s="42" t="s">
        <v>652</v>
      </c>
      <c r="M2" s="42" t="s">
        <v>651</v>
      </c>
    </row>
    <row r="3" spans="1:16" x14ac:dyDescent="0.25">
      <c r="A3" s="2" t="s">
        <v>6</v>
      </c>
      <c r="B3" s="1" t="s">
        <v>5</v>
      </c>
      <c r="C3" s="19" t="s">
        <v>4</v>
      </c>
      <c r="D3" s="16" t="s">
        <v>3</v>
      </c>
      <c r="F3" t="s">
        <v>654</v>
      </c>
      <c r="G3">
        <v>10004280</v>
      </c>
      <c r="H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" s="36">
        <v>3</v>
      </c>
      <c r="J3" s="37">
        <v>1600</v>
      </c>
      <c r="K3" s="38">
        <v>44561</v>
      </c>
      <c r="L3">
        <f>Table1[[#This Row],[العمر الإنتاجي]]*365</f>
        <v>1095</v>
      </c>
      <c r="M3" s="31">
        <f>$H$1-Table1[[#This Row],[تاريخ الاقتناء]]</f>
        <v>1673</v>
      </c>
      <c r="N3" s="31"/>
      <c r="O3" s="39"/>
      <c r="P3" s="39"/>
    </row>
    <row r="4" spans="1:16" x14ac:dyDescent="0.25">
      <c r="A4" s="2" t="s">
        <v>9</v>
      </c>
      <c r="B4" s="1" t="s">
        <v>10</v>
      </c>
      <c r="C4" s="19" t="s">
        <v>8</v>
      </c>
      <c r="D4" s="16" t="s">
        <v>7</v>
      </c>
      <c r="F4" t="s">
        <v>654</v>
      </c>
      <c r="G4">
        <v>10001786</v>
      </c>
      <c r="H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4" s="31">
        <v>3</v>
      </c>
      <c r="J4" s="39">
        <v>1000</v>
      </c>
      <c r="K4" s="40">
        <v>44561</v>
      </c>
      <c r="L4">
        <f>Table1[[#This Row],[العمر الإنتاجي]]*365</f>
        <v>1095</v>
      </c>
      <c r="M4" s="31">
        <f>$H$1-Table1[[#This Row],[تاريخ الاقتناء]]</f>
        <v>1673</v>
      </c>
      <c r="N4" s="31"/>
      <c r="O4" s="39"/>
      <c r="P4" s="39"/>
    </row>
    <row r="5" spans="1:16" x14ac:dyDescent="0.25">
      <c r="A5" s="2" t="s">
        <v>9</v>
      </c>
      <c r="B5" s="1" t="s">
        <v>10</v>
      </c>
      <c r="C5" s="19" t="s">
        <v>12</v>
      </c>
      <c r="D5" s="16" t="s">
        <v>11</v>
      </c>
      <c r="F5" t="s">
        <v>654</v>
      </c>
      <c r="G5" t="s">
        <v>645</v>
      </c>
      <c r="H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5" s="31">
        <v>3</v>
      </c>
      <c r="J5" s="39">
        <v>1000</v>
      </c>
      <c r="K5" s="40">
        <v>44561</v>
      </c>
      <c r="L5">
        <f>Table1[[#This Row],[العمر الإنتاجي]]*365</f>
        <v>1095</v>
      </c>
      <c r="M5" s="31">
        <f>$H$1-Table1[[#This Row],[تاريخ الاقتناء]]</f>
        <v>1673</v>
      </c>
      <c r="N5" s="31"/>
      <c r="O5" s="39"/>
      <c r="P5" s="39"/>
    </row>
    <row r="6" spans="1:16" x14ac:dyDescent="0.25">
      <c r="A6" s="2" t="s">
        <v>15</v>
      </c>
      <c r="B6" s="1" t="s">
        <v>10</v>
      </c>
      <c r="C6" s="19" t="s">
        <v>14</v>
      </c>
      <c r="D6" s="16" t="s">
        <v>13</v>
      </c>
      <c r="F6" t="s">
        <v>654</v>
      </c>
      <c r="G6">
        <v>10004312</v>
      </c>
      <c r="H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6" s="31">
        <v>3</v>
      </c>
      <c r="J6" s="39">
        <v>9375</v>
      </c>
      <c r="K6" s="40">
        <v>44197</v>
      </c>
      <c r="L6">
        <f>Table1[[#This Row],[العمر الإنتاجي]]*365</f>
        <v>1095</v>
      </c>
      <c r="M6" s="31">
        <f>$H$1-Table1[[#This Row],[تاريخ الاقتناء]]</f>
        <v>2037</v>
      </c>
      <c r="N6" s="31"/>
      <c r="O6" s="39"/>
      <c r="P6" s="39"/>
    </row>
    <row r="7" spans="1:16" x14ac:dyDescent="0.25">
      <c r="A7" s="2" t="s">
        <v>19</v>
      </c>
      <c r="B7" s="1" t="s">
        <v>18</v>
      </c>
      <c r="C7" s="19" t="s">
        <v>17</v>
      </c>
      <c r="D7" s="16" t="s">
        <v>16</v>
      </c>
      <c r="F7" t="s">
        <v>654</v>
      </c>
      <c r="G7" s="32">
        <v>10000814</v>
      </c>
      <c r="H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7" s="31">
        <v>3</v>
      </c>
      <c r="J7" s="39">
        <v>5200</v>
      </c>
      <c r="K7" s="40">
        <v>44561</v>
      </c>
      <c r="L7">
        <f>Table1[[#This Row],[العمر الإنتاجي]]*365</f>
        <v>1095</v>
      </c>
      <c r="M7" s="31">
        <f>$H$1-Table1[[#This Row],[تاريخ الاقتناء]]</f>
        <v>1673</v>
      </c>
      <c r="N7" s="31"/>
      <c r="O7" s="39"/>
      <c r="P7" s="39"/>
    </row>
    <row r="8" spans="1:16" x14ac:dyDescent="0.25">
      <c r="A8" s="2" t="s">
        <v>19</v>
      </c>
      <c r="B8" s="1" t="s">
        <v>22</v>
      </c>
      <c r="C8" s="19" t="s">
        <v>21</v>
      </c>
      <c r="D8" s="16" t="s">
        <v>20</v>
      </c>
      <c r="F8" t="s">
        <v>654</v>
      </c>
      <c r="G8" s="32">
        <v>10001992</v>
      </c>
      <c r="H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8" s="31">
        <v>3</v>
      </c>
      <c r="J8" s="39">
        <v>5200</v>
      </c>
      <c r="K8" s="40">
        <v>44561</v>
      </c>
      <c r="L8">
        <f>Table1[[#This Row],[العمر الإنتاجي]]*365</f>
        <v>1095</v>
      </c>
      <c r="M8" s="31">
        <f>$H$1-Table1[[#This Row],[تاريخ الاقتناء]]</f>
        <v>1673</v>
      </c>
      <c r="N8" s="31"/>
      <c r="O8" s="39"/>
      <c r="P8" s="39"/>
    </row>
    <row r="9" spans="1:16" x14ac:dyDescent="0.25">
      <c r="A9" s="2" t="s">
        <v>19</v>
      </c>
      <c r="B9" s="1" t="s">
        <v>18</v>
      </c>
      <c r="C9" s="19" t="s">
        <v>24</v>
      </c>
      <c r="D9" s="16" t="s">
        <v>23</v>
      </c>
      <c r="F9" t="s">
        <v>654</v>
      </c>
      <c r="G9" s="32">
        <v>10000519</v>
      </c>
      <c r="H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9" s="31">
        <v>3</v>
      </c>
      <c r="J9" s="39">
        <v>5200</v>
      </c>
      <c r="K9" s="40">
        <v>44561</v>
      </c>
      <c r="L9">
        <f>Table1[[#This Row],[العمر الإنتاجي]]*365</f>
        <v>1095</v>
      </c>
      <c r="M9" s="31">
        <f>$H$1-Table1[[#This Row],[تاريخ الاقتناء]]</f>
        <v>1673</v>
      </c>
      <c r="N9" s="31"/>
      <c r="O9" s="39"/>
      <c r="P9" s="39"/>
    </row>
    <row r="10" spans="1:16" x14ac:dyDescent="0.25">
      <c r="A10" s="2" t="s">
        <v>19</v>
      </c>
      <c r="B10" s="1" t="s">
        <v>22</v>
      </c>
      <c r="C10" s="19" t="s">
        <v>26</v>
      </c>
      <c r="D10" s="16" t="s">
        <v>25</v>
      </c>
      <c r="F10" t="s">
        <v>654</v>
      </c>
      <c r="G10" s="32">
        <v>10004254</v>
      </c>
      <c r="H1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0" s="31">
        <v>3</v>
      </c>
      <c r="J10" s="39">
        <v>5200</v>
      </c>
      <c r="K10" s="40">
        <v>44561</v>
      </c>
      <c r="L10">
        <f>Table1[[#This Row],[العمر الإنتاجي]]*365</f>
        <v>1095</v>
      </c>
      <c r="M10" s="31">
        <f>$H$1-Table1[[#This Row],[تاريخ الاقتناء]]</f>
        <v>1673</v>
      </c>
      <c r="N10" s="31"/>
      <c r="O10" s="39"/>
      <c r="P10" s="39"/>
    </row>
    <row r="11" spans="1:16" x14ac:dyDescent="0.25">
      <c r="A11" s="2" t="s">
        <v>29</v>
      </c>
      <c r="B11" s="1" t="s">
        <v>18</v>
      </c>
      <c r="C11" s="19" t="s">
        <v>28</v>
      </c>
      <c r="D11" s="16" t="s">
        <v>27</v>
      </c>
      <c r="F11" t="s">
        <v>654</v>
      </c>
      <c r="G11" s="32">
        <v>10000857</v>
      </c>
      <c r="H1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1" s="31">
        <v>3</v>
      </c>
      <c r="J11" s="39">
        <v>750</v>
      </c>
      <c r="K11" s="40">
        <v>44561</v>
      </c>
      <c r="L11">
        <f>Table1[[#This Row],[العمر الإنتاجي]]*365</f>
        <v>1095</v>
      </c>
      <c r="M11" s="31">
        <f>$H$1-Table1[[#This Row],[تاريخ الاقتناء]]</f>
        <v>1673</v>
      </c>
      <c r="N11" s="31"/>
      <c r="O11" s="39"/>
      <c r="P11" s="39"/>
    </row>
    <row r="12" spans="1:16" x14ac:dyDescent="0.25">
      <c r="A12" s="2" t="s">
        <v>19</v>
      </c>
      <c r="B12" s="1" t="s">
        <v>32</v>
      </c>
      <c r="C12" s="19" t="s">
        <v>31</v>
      </c>
      <c r="D12" s="16" t="s">
        <v>30</v>
      </c>
      <c r="F12" t="s">
        <v>654</v>
      </c>
      <c r="G12" s="32">
        <v>10001378</v>
      </c>
      <c r="H1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2" s="31">
        <v>3</v>
      </c>
      <c r="J12" s="39">
        <v>5200</v>
      </c>
      <c r="K12" s="40">
        <v>44561</v>
      </c>
      <c r="L12">
        <f>Table1[[#This Row],[العمر الإنتاجي]]*365</f>
        <v>1095</v>
      </c>
      <c r="M12" s="31">
        <f>$H$1-Table1[[#This Row],[تاريخ الاقتناء]]</f>
        <v>1673</v>
      </c>
      <c r="N12" s="31"/>
      <c r="O12" s="39"/>
      <c r="P12" s="39"/>
    </row>
    <row r="13" spans="1:16" x14ac:dyDescent="0.25">
      <c r="A13" s="2" t="s">
        <v>19</v>
      </c>
      <c r="B13" s="1" t="s">
        <v>35</v>
      </c>
      <c r="C13" s="19" t="s">
        <v>34</v>
      </c>
      <c r="D13" s="16" t="s">
        <v>33</v>
      </c>
      <c r="F13" t="s">
        <v>654</v>
      </c>
      <c r="G13" s="32">
        <v>10004356</v>
      </c>
      <c r="H1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3" s="31">
        <v>3</v>
      </c>
      <c r="J13" s="39">
        <v>5200</v>
      </c>
      <c r="K13" s="40">
        <v>44561</v>
      </c>
      <c r="L13">
        <f>Table1[[#This Row],[العمر الإنتاجي]]*365</f>
        <v>1095</v>
      </c>
      <c r="M13" s="31">
        <f>$H$1-Table1[[#This Row],[تاريخ الاقتناء]]</f>
        <v>1673</v>
      </c>
      <c r="N13" s="31"/>
      <c r="O13" s="39"/>
      <c r="P13" s="39"/>
    </row>
    <row r="14" spans="1:16" x14ac:dyDescent="0.25">
      <c r="A14" s="2" t="s">
        <v>19</v>
      </c>
      <c r="B14" s="1" t="s">
        <v>35</v>
      </c>
      <c r="C14" s="19" t="s">
        <v>37</v>
      </c>
      <c r="D14" s="16" t="s">
        <v>36</v>
      </c>
      <c r="F14" t="s">
        <v>654</v>
      </c>
      <c r="G14" s="32">
        <v>10001987</v>
      </c>
      <c r="H1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4" s="31">
        <v>3</v>
      </c>
      <c r="J14" s="39">
        <v>5200</v>
      </c>
      <c r="K14" s="40">
        <v>44561</v>
      </c>
      <c r="L14">
        <f>Table1[[#This Row],[العمر الإنتاجي]]*365</f>
        <v>1095</v>
      </c>
      <c r="M14" s="31">
        <f>$H$1-Table1[[#This Row],[تاريخ الاقتناء]]</f>
        <v>1673</v>
      </c>
      <c r="N14" s="31"/>
      <c r="O14" s="39"/>
      <c r="P14" s="39"/>
    </row>
    <row r="15" spans="1:16" x14ac:dyDescent="0.25">
      <c r="A15" s="2" t="s">
        <v>19</v>
      </c>
      <c r="B15" s="1" t="s">
        <v>32</v>
      </c>
      <c r="C15" s="19" t="s">
        <v>39</v>
      </c>
      <c r="D15" s="16" t="s">
        <v>38</v>
      </c>
      <c r="F15" t="s">
        <v>654</v>
      </c>
      <c r="G15" s="32">
        <v>10000273</v>
      </c>
      <c r="H1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5" s="31">
        <v>3</v>
      </c>
      <c r="J15" s="39">
        <v>5200</v>
      </c>
      <c r="K15" s="40">
        <v>44561</v>
      </c>
      <c r="L15">
        <f>Table1[[#This Row],[العمر الإنتاجي]]*365</f>
        <v>1095</v>
      </c>
      <c r="M15" s="31">
        <f>$H$1-Table1[[#This Row],[تاريخ الاقتناء]]</f>
        <v>1673</v>
      </c>
      <c r="N15" s="31"/>
      <c r="O15" s="39"/>
      <c r="P15" s="39"/>
    </row>
    <row r="16" spans="1:16" x14ac:dyDescent="0.25">
      <c r="A16" s="2" t="s">
        <v>19</v>
      </c>
      <c r="B16" s="1" t="s">
        <v>32</v>
      </c>
      <c r="C16" s="19" t="s">
        <v>41</v>
      </c>
      <c r="D16" s="16" t="s">
        <v>40</v>
      </c>
      <c r="F16" t="s">
        <v>654</v>
      </c>
      <c r="G16" s="32">
        <v>10001025</v>
      </c>
      <c r="H1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6" s="31">
        <v>3</v>
      </c>
      <c r="J16" s="39">
        <v>5200</v>
      </c>
      <c r="K16" s="40">
        <v>44561</v>
      </c>
      <c r="L16">
        <f>Table1[[#This Row],[العمر الإنتاجي]]*365</f>
        <v>1095</v>
      </c>
      <c r="M16" s="31">
        <f>$H$1-Table1[[#This Row],[تاريخ الاقتناء]]</f>
        <v>1673</v>
      </c>
      <c r="N16" s="31"/>
      <c r="O16" s="39"/>
      <c r="P16" s="39"/>
    </row>
    <row r="17" spans="1:16" x14ac:dyDescent="0.25">
      <c r="A17" s="2" t="s">
        <v>29</v>
      </c>
      <c r="B17" s="1" t="s">
        <v>32</v>
      </c>
      <c r="C17" s="19" t="s">
        <v>43</v>
      </c>
      <c r="D17" s="16" t="s">
        <v>42</v>
      </c>
      <c r="F17" t="s">
        <v>654</v>
      </c>
      <c r="G17" s="32">
        <v>10002130</v>
      </c>
      <c r="H1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7" s="31">
        <v>3</v>
      </c>
      <c r="J17" s="39">
        <v>750</v>
      </c>
      <c r="K17" s="40">
        <v>44561</v>
      </c>
      <c r="L17">
        <f>Table1[[#This Row],[العمر الإنتاجي]]*365</f>
        <v>1095</v>
      </c>
      <c r="M17" s="31">
        <f>$H$1-Table1[[#This Row],[تاريخ الاقتناء]]</f>
        <v>1673</v>
      </c>
      <c r="N17" s="31"/>
      <c r="O17" s="39"/>
      <c r="P17" s="39"/>
    </row>
    <row r="18" spans="1:16" x14ac:dyDescent="0.25">
      <c r="A18" s="2" t="s">
        <v>19</v>
      </c>
      <c r="B18" s="1" t="s">
        <v>18</v>
      </c>
      <c r="C18" s="19" t="s">
        <v>45</v>
      </c>
      <c r="D18" s="16" t="s">
        <v>44</v>
      </c>
      <c r="F18" t="s">
        <v>654</v>
      </c>
      <c r="G18" s="32">
        <v>10001240</v>
      </c>
      <c r="H1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8" s="31">
        <v>3</v>
      </c>
      <c r="J18" s="39">
        <v>5200</v>
      </c>
      <c r="K18" s="40">
        <v>44561</v>
      </c>
      <c r="L18">
        <f>Table1[[#This Row],[العمر الإنتاجي]]*365</f>
        <v>1095</v>
      </c>
      <c r="M18" s="31">
        <f>$H$1-Table1[[#This Row],[تاريخ الاقتناء]]</f>
        <v>1673</v>
      </c>
      <c r="N18" s="31"/>
      <c r="O18" s="39"/>
      <c r="P18" s="39"/>
    </row>
    <row r="19" spans="1:16" x14ac:dyDescent="0.25">
      <c r="A19" s="2" t="s">
        <v>19</v>
      </c>
      <c r="B19" s="1" t="s">
        <v>18</v>
      </c>
      <c r="C19" s="19" t="s">
        <v>47</v>
      </c>
      <c r="D19" s="16" t="s">
        <v>46</v>
      </c>
      <c r="F19" t="s">
        <v>654</v>
      </c>
      <c r="G19" s="32">
        <v>10001964</v>
      </c>
      <c r="H1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9" s="31">
        <v>3</v>
      </c>
      <c r="J19" s="39">
        <v>5200</v>
      </c>
      <c r="K19" s="40">
        <v>44561</v>
      </c>
      <c r="L19">
        <f>Table1[[#This Row],[العمر الإنتاجي]]*365</f>
        <v>1095</v>
      </c>
      <c r="M19" s="31">
        <f>$H$1-Table1[[#This Row],[تاريخ الاقتناء]]</f>
        <v>1673</v>
      </c>
      <c r="N19" s="31"/>
      <c r="O19" s="39"/>
      <c r="P19" s="39"/>
    </row>
    <row r="20" spans="1:16" x14ac:dyDescent="0.25">
      <c r="A20" s="2" t="s">
        <v>29</v>
      </c>
      <c r="B20" s="1" t="s">
        <v>35</v>
      </c>
      <c r="C20" s="19" t="s">
        <v>49</v>
      </c>
      <c r="D20" s="16" t="s">
        <v>48</v>
      </c>
      <c r="F20" t="s">
        <v>654</v>
      </c>
      <c r="G20" s="32">
        <v>10000553</v>
      </c>
      <c r="H2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0" s="31">
        <v>3</v>
      </c>
      <c r="J20" s="39">
        <v>6469</v>
      </c>
      <c r="K20" s="40">
        <v>44658</v>
      </c>
      <c r="L20">
        <f>Table1[[#This Row],[العمر الإنتاجي]]*365</f>
        <v>1095</v>
      </c>
      <c r="M20" s="31">
        <f>$H$1-Table1[[#This Row],[تاريخ الاقتناء]]</f>
        <v>1576</v>
      </c>
      <c r="N20" s="31"/>
      <c r="O20" s="39"/>
      <c r="P20" s="39"/>
    </row>
    <row r="21" spans="1:16" x14ac:dyDescent="0.25">
      <c r="A21" s="2" t="s">
        <v>19</v>
      </c>
      <c r="B21" s="1" t="s">
        <v>35</v>
      </c>
      <c r="C21" s="19" t="s">
        <v>51</v>
      </c>
      <c r="D21" s="16" t="s">
        <v>50</v>
      </c>
      <c r="F21" t="s">
        <v>654</v>
      </c>
      <c r="G21" s="32">
        <v>10000162</v>
      </c>
      <c r="H2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1" s="31">
        <v>3</v>
      </c>
      <c r="J21" s="39">
        <v>5200</v>
      </c>
      <c r="K21" s="40">
        <v>44561</v>
      </c>
      <c r="L21">
        <f>Table1[[#This Row],[العمر الإنتاجي]]*365</f>
        <v>1095</v>
      </c>
      <c r="M21" s="31">
        <f>$H$1-Table1[[#This Row],[تاريخ الاقتناء]]</f>
        <v>1673</v>
      </c>
      <c r="N21" s="31"/>
      <c r="O21" s="39"/>
      <c r="P21" s="39"/>
    </row>
    <row r="22" spans="1:16" x14ac:dyDescent="0.25">
      <c r="A22" s="2" t="s">
        <v>19</v>
      </c>
      <c r="B22" s="1" t="s">
        <v>35</v>
      </c>
      <c r="C22" s="19" t="s">
        <v>53</v>
      </c>
      <c r="D22" s="16" t="s">
        <v>52</v>
      </c>
      <c r="F22" t="s">
        <v>654</v>
      </c>
      <c r="G22" s="32">
        <v>10004255</v>
      </c>
      <c r="H2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2" s="31">
        <v>3</v>
      </c>
      <c r="J22" s="39">
        <v>5200</v>
      </c>
      <c r="K22" s="40">
        <v>44561</v>
      </c>
      <c r="L22">
        <f>Table1[[#This Row],[العمر الإنتاجي]]*365</f>
        <v>1095</v>
      </c>
      <c r="M22" s="31">
        <f>$H$1-Table1[[#This Row],[تاريخ الاقتناء]]</f>
        <v>1673</v>
      </c>
      <c r="N22" s="31"/>
      <c r="O22" s="39"/>
      <c r="P22" s="39"/>
    </row>
    <row r="23" spans="1:16" x14ac:dyDescent="0.25">
      <c r="A23" s="2" t="s">
        <v>19</v>
      </c>
      <c r="B23" s="1" t="s">
        <v>35</v>
      </c>
      <c r="C23" s="19" t="s">
        <v>55</v>
      </c>
      <c r="D23" s="16" t="s">
        <v>54</v>
      </c>
      <c r="F23" t="s">
        <v>654</v>
      </c>
      <c r="G23" s="32">
        <v>10004349</v>
      </c>
      <c r="H2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3" s="31">
        <v>3</v>
      </c>
      <c r="J23" s="39">
        <v>5200</v>
      </c>
      <c r="K23" s="40">
        <v>44561</v>
      </c>
      <c r="L23">
        <f>Table1[[#This Row],[العمر الإنتاجي]]*365</f>
        <v>1095</v>
      </c>
      <c r="M23" s="31">
        <f>$H$1-Table1[[#This Row],[تاريخ الاقتناء]]</f>
        <v>1673</v>
      </c>
      <c r="N23" s="31"/>
      <c r="O23" s="39"/>
      <c r="P23" s="39"/>
    </row>
    <row r="24" spans="1:16" x14ac:dyDescent="0.25">
      <c r="A24" s="2" t="s">
        <v>19</v>
      </c>
      <c r="B24" s="1" t="s">
        <v>35</v>
      </c>
      <c r="C24" s="19" t="s">
        <v>57</v>
      </c>
      <c r="D24" s="16" t="s">
        <v>56</v>
      </c>
      <c r="F24" t="s">
        <v>654</v>
      </c>
      <c r="G24" s="32">
        <v>10000260</v>
      </c>
      <c r="H2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4" s="31">
        <v>3</v>
      </c>
      <c r="J24" s="39">
        <v>5200</v>
      </c>
      <c r="K24" s="40">
        <v>44561</v>
      </c>
      <c r="L24">
        <f>Table1[[#This Row],[العمر الإنتاجي]]*365</f>
        <v>1095</v>
      </c>
      <c r="M24" s="31">
        <f>$H$1-Table1[[#This Row],[تاريخ الاقتناء]]</f>
        <v>1673</v>
      </c>
      <c r="N24" s="31"/>
      <c r="O24" s="39"/>
      <c r="P24" s="39"/>
    </row>
    <row r="25" spans="1:16" x14ac:dyDescent="0.25">
      <c r="A25" s="2" t="s">
        <v>29</v>
      </c>
      <c r="B25" s="1" t="s">
        <v>18</v>
      </c>
      <c r="C25" s="19" t="s">
        <v>59</v>
      </c>
      <c r="D25" s="16" t="s">
        <v>58</v>
      </c>
      <c r="F25" t="s">
        <v>654</v>
      </c>
      <c r="G25" s="32">
        <v>10000063</v>
      </c>
      <c r="H2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5" s="31">
        <v>3</v>
      </c>
      <c r="J25" s="39">
        <v>750</v>
      </c>
      <c r="K25" s="40">
        <v>44561</v>
      </c>
      <c r="L25">
        <f>Table1[[#This Row],[العمر الإنتاجي]]*365</f>
        <v>1095</v>
      </c>
      <c r="M25" s="31">
        <f>$H$1-Table1[[#This Row],[تاريخ الاقتناء]]</f>
        <v>1673</v>
      </c>
      <c r="N25" s="31"/>
      <c r="O25" s="39"/>
      <c r="P25" s="39"/>
    </row>
    <row r="26" spans="1:16" x14ac:dyDescent="0.25">
      <c r="A26" s="2" t="s">
        <v>19</v>
      </c>
      <c r="B26" s="1" t="s">
        <v>61</v>
      </c>
      <c r="C26" s="19">
        <v>32839020</v>
      </c>
      <c r="D26" s="16" t="s">
        <v>60</v>
      </c>
      <c r="F26" t="s">
        <v>654</v>
      </c>
      <c r="G26" s="32">
        <v>10004350</v>
      </c>
      <c r="H2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6" s="31">
        <v>3</v>
      </c>
      <c r="J26" s="39">
        <v>2000</v>
      </c>
      <c r="K26" s="40">
        <v>44561</v>
      </c>
      <c r="L26">
        <f>Table1[[#This Row],[العمر الإنتاجي]]*365</f>
        <v>1095</v>
      </c>
      <c r="M26" s="31">
        <f>$H$1-Table1[[#This Row],[تاريخ الاقتناء]]</f>
        <v>1673</v>
      </c>
      <c r="N26" s="31"/>
      <c r="O26" s="39"/>
      <c r="P26" s="39"/>
    </row>
    <row r="27" spans="1:16" x14ac:dyDescent="0.25">
      <c r="A27" s="2" t="s">
        <v>19</v>
      </c>
      <c r="B27" s="1" t="s">
        <v>22</v>
      </c>
      <c r="C27" s="19" t="s">
        <v>63</v>
      </c>
      <c r="D27" s="16" t="s">
        <v>62</v>
      </c>
      <c r="F27" t="s">
        <v>654</v>
      </c>
      <c r="G27" s="32">
        <v>10004288</v>
      </c>
      <c r="H2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7" s="31">
        <v>3</v>
      </c>
      <c r="J27" s="39">
        <v>5200</v>
      </c>
      <c r="K27" s="40">
        <v>44561</v>
      </c>
      <c r="L27">
        <f>Table1[[#This Row],[العمر الإنتاجي]]*365</f>
        <v>1095</v>
      </c>
      <c r="M27" s="31">
        <f>$H$1-Table1[[#This Row],[تاريخ الاقتناء]]</f>
        <v>1673</v>
      </c>
      <c r="N27" s="31"/>
      <c r="O27" s="39"/>
      <c r="P27" s="39"/>
    </row>
    <row r="28" spans="1:16" x14ac:dyDescent="0.25">
      <c r="A28" s="2" t="s">
        <v>19</v>
      </c>
      <c r="B28" s="1" t="s">
        <v>18</v>
      </c>
      <c r="C28" s="19" t="s">
        <v>65</v>
      </c>
      <c r="D28" s="16" t="s">
        <v>64</v>
      </c>
      <c r="F28" t="s">
        <v>654</v>
      </c>
      <c r="G28" s="32">
        <v>10001484</v>
      </c>
      <c r="H2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8" s="31">
        <v>3</v>
      </c>
      <c r="J28" s="39">
        <v>5200</v>
      </c>
      <c r="K28" s="40">
        <v>44561</v>
      </c>
      <c r="L28">
        <f>Table1[[#This Row],[العمر الإنتاجي]]*365</f>
        <v>1095</v>
      </c>
      <c r="M28" s="31">
        <f>$H$1-Table1[[#This Row],[تاريخ الاقتناء]]</f>
        <v>1673</v>
      </c>
      <c r="N28" s="31"/>
      <c r="O28" s="39"/>
      <c r="P28" s="39"/>
    </row>
    <row r="29" spans="1:16" x14ac:dyDescent="0.25">
      <c r="A29" s="2" t="s">
        <v>19</v>
      </c>
      <c r="B29" s="1" t="s">
        <v>18</v>
      </c>
      <c r="C29" s="19" t="s">
        <v>67</v>
      </c>
      <c r="D29" s="16" t="s">
        <v>66</v>
      </c>
      <c r="F29" t="s">
        <v>654</v>
      </c>
      <c r="G29" s="32">
        <v>10000822</v>
      </c>
      <c r="H2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9" s="31">
        <v>3</v>
      </c>
      <c r="J29" s="39">
        <v>5200</v>
      </c>
      <c r="K29" s="40">
        <v>44561</v>
      </c>
      <c r="L29">
        <f>Table1[[#This Row],[العمر الإنتاجي]]*365</f>
        <v>1095</v>
      </c>
      <c r="M29" s="31">
        <f>$H$1-Table1[[#This Row],[تاريخ الاقتناء]]</f>
        <v>1673</v>
      </c>
      <c r="N29" s="31"/>
      <c r="O29" s="39"/>
      <c r="P29" s="39"/>
    </row>
    <row r="30" spans="1:16" x14ac:dyDescent="0.25">
      <c r="A30" s="2" t="s">
        <v>19</v>
      </c>
      <c r="B30" s="1" t="s">
        <v>22</v>
      </c>
      <c r="C30" s="19" t="s">
        <v>69</v>
      </c>
      <c r="D30" s="16" t="s">
        <v>68</v>
      </c>
      <c r="F30" t="s">
        <v>654</v>
      </c>
      <c r="G30" s="32">
        <v>10004314</v>
      </c>
      <c r="H3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0" s="31">
        <v>3</v>
      </c>
      <c r="J30" s="39">
        <v>5200</v>
      </c>
      <c r="K30" s="40">
        <v>44561</v>
      </c>
      <c r="L30">
        <f>Table1[[#This Row],[العمر الإنتاجي]]*365</f>
        <v>1095</v>
      </c>
      <c r="M30" s="31">
        <f>$H$1-Table1[[#This Row],[تاريخ الاقتناء]]</f>
        <v>1673</v>
      </c>
      <c r="N30" s="31"/>
      <c r="O30" s="39"/>
      <c r="P30" s="39"/>
    </row>
    <row r="31" spans="1:16" x14ac:dyDescent="0.25">
      <c r="A31" s="2" t="s">
        <v>19</v>
      </c>
      <c r="B31" s="1" t="s">
        <v>18</v>
      </c>
      <c r="C31" s="19" t="s">
        <v>71</v>
      </c>
      <c r="D31" s="16" t="s">
        <v>70</v>
      </c>
      <c r="F31" t="s">
        <v>654</v>
      </c>
      <c r="G31" s="32">
        <v>10001270</v>
      </c>
      <c r="H3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1" s="31">
        <v>3</v>
      </c>
      <c r="J31" s="39">
        <v>5200</v>
      </c>
      <c r="K31" s="40">
        <v>44561</v>
      </c>
      <c r="L31">
        <f>Table1[[#This Row],[العمر الإنتاجي]]*365</f>
        <v>1095</v>
      </c>
      <c r="M31" s="31">
        <f>$H$1-Table1[[#This Row],[تاريخ الاقتناء]]</f>
        <v>1673</v>
      </c>
      <c r="N31" s="31"/>
      <c r="O31" s="39"/>
      <c r="P31" s="39"/>
    </row>
    <row r="32" spans="1:16" x14ac:dyDescent="0.25">
      <c r="A32" s="2" t="s">
        <v>19</v>
      </c>
      <c r="B32" s="1" t="s">
        <v>18</v>
      </c>
      <c r="C32" s="19" t="s">
        <v>73</v>
      </c>
      <c r="D32" s="16" t="s">
        <v>72</v>
      </c>
      <c r="F32" t="s">
        <v>654</v>
      </c>
      <c r="G32" s="32">
        <v>10000694</v>
      </c>
      <c r="H3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2" s="31">
        <v>3</v>
      </c>
      <c r="J32" s="39">
        <v>5200</v>
      </c>
      <c r="K32" s="40">
        <v>44561</v>
      </c>
      <c r="L32">
        <f>Table1[[#This Row],[العمر الإنتاجي]]*365</f>
        <v>1095</v>
      </c>
      <c r="M32" s="31">
        <f>$H$1-Table1[[#This Row],[تاريخ الاقتناء]]</f>
        <v>1673</v>
      </c>
      <c r="N32" s="31"/>
      <c r="O32" s="39"/>
      <c r="P32" s="39"/>
    </row>
    <row r="33" spans="1:16" x14ac:dyDescent="0.25">
      <c r="A33" s="2" t="s">
        <v>19</v>
      </c>
      <c r="B33" s="1" t="s">
        <v>18</v>
      </c>
      <c r="C33" s="19" t="s">
        <v>75</v>
      </c>
      <c r="D33" s="16" t="s">
        <v>74</v>
      </c>
      <c r="F33" t="s">
        <v>654</v>
      </c>
      <c r="G33" s="32">
        <v>10001374</v>
      </c>
      <c r="H3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3" s="31">
        <v>3</v>
      </c>
      <c r="J33" s="39">
        <v>5200</v>
      </c>
      <c r="K33" s="40">
        <v>44561</v>
      </c>
      <c r="L33">
        <f>Table1[[#This Row],[العمر الإنتاجي]]*365</f>
        <v>1095</v>
      </c>
      <c r="M33" s="31">
        <f>$H$1-Table1[[#This Row],[تاريخ الاقتناء]]</f>
        <v>1673</v>
      </c>
      <c r="N33" s="31"/>
      <c r="O33" s="39"/>
      <c r="P33" s="39"/>
    </row>
    <row r="34" spans="1:16" x14ac:dyDescent="0.25">
      <c r="A34" s="2" t="s">
        <v>29</v>
      </c>
      <c r="B34" s="1" t="s">
        <v>78</v>
      </c>
      <c r="C34" s="19" t="s">
        <v>77</v>
      </c>
      <c r="D34" s="16" t="s">
        <v>76</v>
      </c>
      <c r="F34" t="s">
        <v>654</v>
      </c>
      <c r="G34" s="32">
        <v>10001274</v>
      </c>
      <c r="H3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4" s="31">
        <v>3</v>
      </c>
      <c r="J34" s="39">
        <v>1700</v>
      </c>
      <c r="K34" s="40">
        <v>44561</v>
      </c>
      <c r="L34">
        <f>Table1[[#This Row],[العمر الإنتاجي]]*365</f>
        <v>1095</v>
      </c>
      <c r="M34" s="31">
        <f>$H$1-Table1[[#This Row],[تاريخ الاقتناء]]</f>
        <v>1673</v>
      </c>
      <c r="N34" s="31"/>
      <c r="O34" s="39"/>
      <c r="P34" s="39"/>
    </row>
    <row r="35" spans="1:16" x14ac:dyDescent="0.25">
      <c r="A35" s="2" t="s">
        <v>19</v>
      </c>
      <c r="B35" s="1" t="s">
        <v>35</v>
      </c>
      <c r="C35" s="19" t="s">
        <v>80</v>
      </c>
      <c r="D35" s="16" t="s">
        <v>79</v>
      </c>
      <c r="F35" t="s">
        <v>654</v>
      </c>
      <c r="G35" s="32">
        <v>10004289</v>
      </c>
      <c r="H3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5" s="31">
        <v>3</v>
      </c>
      <c r="J35" s="39">
        <v>5200</v>
      </c>
      <c r="K35" s="40">
        <v>44561</v>
      </c>
      <c r="L35">
        <f>Table1[[#This Row],[العمر الإنتاجي]]*365</f>
        <v>1095</v>
      </c>
      <c r="M35" s="31">
        <f>$H$1-Table1[[#This Row],[تاريخ الاقتناء]]</f>
        <v>1673</v>
      </c>
      <c r="N35" s="31"/>
      <c r="O35" s="39"/>
      <c r="P35" s="39"/>
    </row>
    <row r="36" spans="1:16" x14ac:dyDescent="0.25">
      <c r="A36" s="2" t="s">
        <v>29</v>
      </c>
      <c r="B36" s="1" t="s">
        <v>35</v>
      </c>
      <c r="C36" s="19" t="s">
        <v>82</v>
      </c>
      <c r="D36" s="16" t="s">
        <v>81</v>
      </c>
      <c r="F36" t="s">
        <v>654</v>
      </c>
      <c r="G36" s="33">
        <v>10004301</v>
      </c>
      <c r="H3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6" s="31">
        <v>3</v>
      </c>
      <c r="J36" s="39">
        <v>1100</v>
      </c>
      <c r="K36" s="40">
        <v>44561</v>
      </c>
      <c r="L36">
        <f>Table1[[#This Row],[العمر الإنتاجي]]*365</f>
        <v>1095</v>
      </c>
      <c r="M36" s="31">
        <f>$H$1-Table1[[#This Row],[تاريخ الاقتناء]]</f>
        <v>1673</v>
      </c>
      <c r="N36" s="31"/>
      <c r="O36" s="39"/>
      <c r="P36" s="39"/>
    </row>
    <row r="37" spans="1:16" x14ac:dyDescent="0.25">
      <c r="A37" s="2" t="s">
        <v>29</v>
      </c>
      <c r="B37" s="1" t="s">
        <v>18</v>
      </c>
      <c r="C37" s="19" t="s">
        <v>84</v>
      </c>
      <c r="D37" s="16" t="s">
        <v>83</v>
      </c>
      <c r="F37" t="s">
        <v>654</v>
      </c>
      <c r="G37" s="32">
        <v>10001399</v>
      </c>
      <c r="H3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7" s="31">
        <v>3</v>
      </c>
      <c r="J37" s="39">
        <v>920.1</v>
      </c>
      <c r="K37" s="40">
        <v>44561</v>
      </c>
      <c r="L37">
        <f>Table1[[#This Row],[العمر الإنتاجي]]*365</f>
        <v>1095</v>
      </c>
      <c r="M37" s="31">
        <f>$H$1-Table1[[#This Row],[تاريخ الاقتناء]]</f>
        <v>1673</v>
      </c>
      <c r="N37" s="31"/>
      <c r="O37" s="39"/>
      <c r="P37" s="39"/>
    </row>
    <row r="38" spans="1:16" x14ac:dyDescent="0.25">
      <c r="A38" s="2" t="s">
        <v>29</v>
      </c>
      <c r="B38" s="1" t="s">
        <v>5</v>
      </c>
      <c r="C38" s="19" t="s">
        <v>86</v>
      </c>
      <c r="D38" s="16" t="s">
        <v>85</v>
      </c>
      <c r="F38" t="s">
        <v>654</v>
      </c>
      <c r="G38" s="32">
        <v>10004282</v>
      </c>
      <c r="H3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8" s="31">
        <v>3</v>
      </c>
      <c r="J38" s="39">
        <v>1600</v>
      </c>
      <c r="K38" s="40">
        <v>44561</v>
      </c>
      <c r="L38">
        <f>Table1[[#This Row],[العمر الإنتاجي]]*365</f>
        <v>1095</v>
      </c>
      <c r="M38" s="31">
        <f>$H$1-Table1[[#This Row],[تاريخ الاقتناء]]</f>
        <v>1673</v>
      </c>
      <c r="N38" s="31"/>
      <c r="O38" s="39"/>
      <c r="P38" s="39"/>
    </row>
    <row r="39" spans="1:16" x14ac:dyDescent="0.25">
      <c r="A39" s="2" t="s">
        <v>19</v>
      </c>
      <c r="B39" s="1" t="s">
        <v>18</v>
      </c>
      <c r="C39" s="19" t="s">
        <v>88</v>
      </c>
      <c r="D39" s="16" t="s">
        <v>87</v>
      </c>
      <c r="F39" t="s">
        <v>654</v>
      </c>
      <c r="G39" s="32">
        <v>10000122</v>
      </c>
      <c r="H3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9" s="31">
        <v>3</v>
      </c>
      <c r="J39" s="39">
        <v>5200</v>
      </c>
      <c r="K39" s="40">
        <v>44561</v>
      </c>
      <c r="L39">
        <f>Table1[[#This Row],[العمر الإنتاجي]]*365</f>
        <v>1095</v>
      </c>
      <c r="M39" s="31">
        <f>$H$1-Table1[[#This Row],[تاريخ الاقتناء]]</f>
        <v>1673</v>
      </c>
      <c r="N39" s="31"/>
      <c r="O39" s="39"/>
      <c r="P39" s="39"/>
    </row>
    <row r="40" spans="1:16" x14ac:dyDescent="0.25">
      <c r="A40" s="2" t="s">
        <v>19</v>
      </c>
      <c r="B40" s="1" t="s">
        <v>22</v>
      </c>
      <c r="C40" s="19" t="s">
        <v>90</v>
      </c>
      <c r="D40" s="16" t="s">
        <v>89</v>
      </c>
      <c r="F40" t="s">
        <v>654</v>
      </c>
      <c r="G40" s="32">
        <v>10001030</v>
      </c>
      <c r="H4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40" s="31">
        <v>3</v>
      </c>
      <c r="J40" s="39">
        <v>5200</v>
      </c>
      <c r="K40" s="40">
        <v>44561</v>
      </c>
      <c r="L40">
        <f>Table1[[#This Row],[العمر الإنتاجي]]*365</f>
        <v>1095</v>
      </c>
      <c r="M40" s="31">
        <f>$H$1-Table1[[#This Row],[تاريخ الاقتناء]]</f>
        <v>1673</v>
      </c>
      <c r="N40" s="31"/>
      <c r="O40" s="39"/>
      <c r="P40" s="39"/>
    </row>
    <row r="41" spans="1:16" x14ac:dyDescent="0.25">
      <c r="A41" s="2" t="s">
        <v>29</v>
      </c>
      <c r="B41" s="1" t="s">
        <v>18</v>
      </c>
      <c r="C41" s="19" t="s">
        <v>92</v>
      </c>
      <c r="D41" s="16" t="s">
        <v>91</v>
      </c>
      <c r="F41" t="s">
        <v>654</v>
      </c>
      <c r="G41" s="32">
        <v>10002128</v>
      </c>
      <c r="H4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41" s="31">
        <v>3</v>
      </c>
      <c r="J41" s="39">
        <v>750</v>
      </c>
      <c r="K41" s="40">
        <v>44561</v>
      </c>
      <c r="L41">
        <f>Table1[[#This Row],[العمر الإنتاجي]]*365</f>
        <v>1095</v>
      </c>
      <c r="M41" s="31">
        <f>$H$1-Table1[[#This Row],[تاريخ الاقتناء]]</f>
        <v>1673</v>
      </c>
      <c r="N41" s="31"/>
      <c r="O41" s="39"/>
      <c r="P41" s="39"/>
    </row>
    <row r="42" spans="1:16" x14ac:dyDescent="0.25">
      <c r="A42" s="2" t="s">
        <v>19</v>
      </c>
      <c r="B42" s="1" t="s">
        <v>18</v>
      </c>
      <c r="C42" s="19" t="s">
        <v>94</v>
      </c>
      <c r="D42" s="16" t="s">
        <v>93</v>
      </c>
      <c r="F42" t="s">
        <v>654</v>
      </c>
      <c r="G42" s="32">
        <v>10000005</v>
      </c>
      <c r="H4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42" s="31">
        <v>3</v>
      </c>
      <c r="J42" s="39">
        <v>5200</v>
      </c>
      <c r="K42" s="40">
        <v>44561</v>
      </c>
      <c r="L42">
        <f>Table1[[#This Row],[العمر الإنتاجي]]*365</f>
        <v>1095</v>
      </c>
      <c r="M42" s="31">
        <f>$H$1-Table1[[#This Row],[تاريخ الاقتناء]]</f>
        <v>1673</v>
      </c>
      <c r="N42" s="31"/>
      <c r="O42" s="39"/>
      <c r="P42" s="39"/>
    </row>
    <row r="43" spans="1:16" x14ac:dyDescent="0.25">
      <c r="A43" s="2" t="s">
        <v>19</v>
      </c>
      <c r="B43" s="1" t="s">
        <v>22</v>
      </c>
      <c r="C43" s="19" t="s">
        <v>96</v>
      </c>
      <c r="D43" s="16" t="s">
        <v>95</v>
      </c>
      <c r="F43" t="s">
        <v>654</v>
      </c>
      <c r="G43" s="32">
        <v>10004287</v>
      </c>
      <c r="H4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43" s="31">
        <v>3</v>
      </c>
      <c r="J43" s="39">
        <v>5200</v>
      </c>
      <c r="K43" s="40">
        <v>44561</v>
      </c>
      <c r="L43">
        <f>Table1[[#This Row],[العمر الإنتاجي]]*365</f>
        <v>1095</v>
      </c>
      <c r="M43" s="31">
        <f>$H$1-Table1[[#This Row],[تاريخ الاقتناء]]</f>
        <v>1673</v>
      </c>
      <c r="N43" s="31"/>
      <c r="O43" s="39"/>
      <c r="P43" s="39"/>
    </row>
    <row r="44" spans="1:16" x14ac:dyDescent="0.25">
      <c r="A44" s="2" t="s">
        <v>29</v>
      </c>
      <c r="B44" s="1" t="s">
        <v>18</v>
      </c>
      <c r="C44" s="19" t="s">
        <v>98</v>
      </c>
      <c r="D44" s="16" t="s">
        <v>97</v>
      </c>
      <c r="F44" t="s">
        <v>654</v>
      </c>
      <c r="G44" s="33">
        <v>10004290</v>
      </c>
      <c r="H4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44" s="31">
        <v>3</v>
      </c>
      <c r="J44" s="39">
        <v>920.1</v>
      </c>
      <c r="K44" s="40">
        <v>44561</v>
      </c>
      <c r="L44">
        <f>Table1[[#This Row],[العمر الإنتاجي]]*365</f>
        <v>1095</v>
      </c>
      <c r="M44" s="31">
        <f>$H$1-Table1[[#This Row],[تاريخ الاقتناء]]</f>
        <v>1673</v>
      </c>
      <c r="N44" s="31"/>
      <c r="O44" s="39"/>
      <c r="P44" s="39"/>
    </row>
    <row r="45" spans="1:16" x14ac:dyDescent="0.25">
      <c r="A45" s="2" t="s">
        <v>29</v>
      </c>
      <c r="B45" s="1" t="s">
        <v>22</v>
      </c>
      <c r="C45" s="19" t="s">
        <v>100</v>
      </c>
      <c r="D45" s="16" t="s">
        <v>99</v>
      </c>
      <c r="F45" t="s">
        <v>654</v>
      </c>
      <c r="G45" s="32">
        <v>10001134</v>
      </c>
      <c r="H4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45" s="31">
        <v>3</v>
      </c>
      <c r="J45" s="39">
        <v>1100</v>
      </c>
      <c r="K45" s="40">
        <v>44561</v>
      </c>
      <c r="L45">
        <f>Table1[[#This Row],[العمر الإنتاجي]]*365</f>
        <v>1095</v>
      </c>
      <c r="M45" s="31">
        <f>$H$1-Table1[[#This Row],[تاريخ الاقتناء]]</f>
        <v>1673</v>
      </c>
      <c r="N45" s="31"/>
      <c r="O45" s="39"/>
      <c r="P45" s="39"/>
    </row>
    <row r="46" spans="1:16" x14ac:dyDescent="0.25">
      <c r="A46" s="2" t="s">
        <v>19</v>
      </c>
      <c r="B46" s="1" t="s">
        <v>18</v>
      </c>
      <c r="C46" s="19" t="s">
        <v>102</v>
      </c>
      <c r="D46" s="16" t="s">
        <v>101</v>
      </c>
      <c r="F46" t="s">
        <v>654</v>
      </c>
      <c r="G46" s="32">
        <v>10000811</v>
      </c>
      <c r="H4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46" s="31">
        <v>3</v>
      </c>
      <c r="J46" s="39">
        <v>5200</v>
      </c>
      <c r="K46" s="40">
        <v>44561</v>
      </c>
      <c r="L46">
        <f>Table1[[#This Row],[العمر الإنتاجي]]*365</f>
        <v>1095</v>
      </c>
      <c r="M46" s="31">
        <f>$H$1-Table1[[#This Row],[تاريخ الاقتناء]]</f>
        <v>1673</v>
      </c>
      <c r="N46" s="31"/>
      <c r="O46" s="39"/>
      <c r="P46" s="39"/>
    </row>
    <row r="47" spans="1:16" x14ac:dyDescent="0.25">
      <c r="A47" s="2" t="s">
        <v>19</v>
      </c>
      <c r="B47" s="1" t="s">
        <v>18</v>
      </c>
      <c r="C47" s="19" t="s">
        <v>104</v>
      </c>
      <c r="D47" s="16" t="s">
        <v>103</v>
      </c>
      <c r="F47" t="s">
        <v>654</v>
      </c>
      <c r="G47" s="32">
        <v>10001370</v>
      </c>
      <c r="H4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47" s="31">
        <v>3</v>
      </c>
      <c r="J47" s="39">
        <v>5200</v>
      </c>
      <c r="K47" s="40">
        <v>44561</v>
      </c>
      <c r="L47">
        <f>Table1[[#This Row],[العمر الإنتاجي]]*365</f>
        <v>1095</v>
      </c>
      <c r="M47" s="31">
        <f>$H$1-Table1[[#This Row],[تاريخ الاقتناء]]</f>
        <v>1673</v>
      </c>
      <c r="N47" s="31"/>
      <c r="O47" s="39"/>
      <c r="P47" s="39"/>
    </row>
    <row r="48" spans="1:16" x14ac:dyDescent="0.25">
      <c r="A48" s="2" t="s">
        <v>29</v>
      </c>
      <c r="B48" s="1" t="s">
        <v>18</v>
      </c>
      <c r="C48" s="19" t="s">
        <v>106</v>
      </c>
      <c r="D48" s="16" t="s">
        <v>105</v>
      </c>
      <c r="F48" t="s">
        <v>654</v>
      </c>
      <c r="G48" s="32">
        <v>10000199</v>
      </c>
      <c r="H4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48" s="31">
        <v>3</v>
      </c>
      <c r="J48" s="39">
        <v>750</v>
      </c>
      <c r="K48" s="40">
        <v>44561</v>
      </c>
      <c r="L48">
        <f>Table1[[#This Row],[العمر الإنتاجي]]*365</f>
        <v>1095</v>
      </c>
      <c r="M48" s="31">
        <f>$H$1-Table1[[#This Row],[تاريخ الاقتناء]]</f>
        <v>1673</v>
      </c>
      <c r="N48" s="31"/>
      <c r="O48" s="39"/>
      <c r="P48" s="39"/>
    </row>
    <row r="49" spans="1:16" x14ac:dyDescent="0.25">
      <c r="A49" s="2" t="s">
        <v>29</v>
      </c>
      <c r="B49" s="1" t="s">
        <v>5</v>
      </c>
      <c r="C49" s="19" t="s">
        <v>108</v>
      </c>
      <c r="D49" s="16" t="s">
        <v>107</v>
      </c>
      <c r="F49" t="s">
        <v>654</v>
      </c>
      <c r="G49" s="32">
        <v>10004283</v>
      </c>
      <c r="H4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49" s="31">
        <v>3</v>
      </c>
      <c r="J49" s="39">
        <v>1600</v>
      </c>
      <c r="K49" s="40">
        <v>44561</v>
      </c>
      <c r="L49">
        <f>Table1[[#This Row],[العمر الإنتاجي]]*365</f>
        <v>1095</v>
      </c>
      <c r="M49" s="31">
        <f>$H$1-Table1[[#This Row],[تاريخ الاقتناء]]</f>
        <v>1673</v>
      </c>
      <c r="N49" s="31"/>
      <c r="O49" s="39"/>
      <c r="P49" s="39"/>
    </row>
    <row r="50" spans="1:16" x14ac:dyDescent="0.25">
      <c r="A50" s="2" t="s">
        <v>29</v>
      </c>
      <c r="B50" s="1" t="s">
        <v>5</v>
      </c>
      <c r="C50" s="19" t="s">
        <v>110</v>
      </c>
      <c r="D50" s="16" t="s">
        <v>109</v>
      </c>
      <c r="F50" t="s">
        <v>654</v>
      </c>
      <c r="G50" s="32">
        <v>10004317</v>
      </c>
      <c r="H5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50" s="31">
        <v>3</v>
      </c>
      <c r="J50" s="39">
        <v>1500</v>
      </c>
      <c r="K50" s="40">
        <v>44561</v>
      </c>
      <c r="L50">
        <f>Table1[[#This Row],[العمر الإنتاجي]]*365</f>
        <v>1095</v>
      </c>
      <c r="M50" s="31">
        <f>$H$1-Table1[[#This Row],[تاريخ الاقتناء]]</f>
        <v>1673</v>
      </c>
      <c r="N50" s="31"/>
      <c r="O50" s="39"/>
      <c r="P50" s="39"/>
    </row>
    <row r="51" spans="1:16" x14ac:dyDescent="0.25">
      <c r="A51" s="2" t="s">
        <v>29</v>
      </c>
      <c r="B51" s="1" t="s">
        <v>18</v>
      </c>
      <c r="C51" s="19" t="s">
        <v>112</v>
      </c>
      <c r="D51" s="16" t="s">
        <v>111</v>
      </c>
      <c r="F51" t="s">
        <v>654</v>
      </c>
      <c r="G51" s="32">
        <v>10004346</v>
      </c>
      <c r="H5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51" s="31">
        <v>3</v>
      </c>
      <c r="J51" s="39">
        <v>2200</v>
      </c>
      <c r="K51" s="40">
        <v>44561</v>
      </c>
      <c r="L51">
        <f>Table1[[#This Row],[العمر الإنتاجي]]*365</f>
        <v>1095</v>
      </c>
      <c r="M51" s="31">
        <f>$H$1-Table1[[#This Row],[تاريخ الاقتناء]]</f>
        <v>1673</v>
      </c>
      <c r="N51" s="31"/>
      <c r="O51" s="39"/>
      <c r="P51" s="39"/>
    </row>
    <row r="52" spans="1:16" x14ac:dyDescent="0.25">
      <c r="A52" s="2" t="s">
        <v>19</v>
      </c>
      <c r="B52" s="1" t="s">
        <v>22</v>
      </c>
      <c r="C52" s="19" t="s">
        <v>114</v>
      </c>
      <c r="D52" s="16" t="s">
        <v>113</v>
      </c>
      <c r="F52" t="s">
        <v>654</v>
      </c>
      <c r="G52" s="32">
        <v>10004361</v>
      </c>
      <c r="H5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52" s="31">
        <v>3</v>
      </c>
      <c r="J52" s="39">
        <v>5200</v>
      </c>
      <c r="K52" s="40">
        <v>44561</v>
      </c>
      <c r="L52">
        <f>Table1[[#This Row],[العمر الإنتاجي]]*365</f>
        <v>1095</v>
      </c>
      <c r="M52" s="31">
        <f>$H$1-Table1[[#This Row],[تاريخ الاقتناء]]</f>
        <v>1673</v>
      </c>
      <c r="N52" s="31"/>
      <c r="O52" s="39"/>
      <c r="P52" s="39"/>
    </row>
    <row r="53" spans="1:16" x14ac:dyDescent="0.25">
      <c r="A53" s="2" t="s">
        <v>19</v>
      </c>
      <c r="B53" s="1" t="s">
        <v>22</v>
      </c>
      <c r="C53" s="19" t="s">
        <v>116</v>
      </c>
      <c r="D53" s="16" t="s">
        <v>115</v>
      </c>
      <c r="F53" t="s">
        <v>654</v>
      </c>
      <c r="G53" s="32">
        <v>10001962</v>
      </c>
      <c r="H5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53" s="31">
        <v>3</v>
      </c>
      <c r="J53" s="39">
        <v>5200</v>
      </c>
      <c r="K53" s="40">
        <v>44561</v>
      </c>
      <c r="L53">
        <f>Table1[[#This Row],[العمر الإنتاجي]]*365</f>
        <v>1095</v>
      </c>
      <c r="M53" s="31">
        <f>$H$1-Table1[[#This Row],[تاريخ الاقتناء]]</f>
        <v>1673</v>
      </c>
      <c r="N53" s="31"/>
      <c r="O53" s="39"/>
      <c r="P53" s="39"/>
    </row>
    <row r="54" spans="1:16" x14ac:dyDescent="0.25">
      <c r="A54" s="2" t="s">
        <v>19</v>
      </c>
      <c r="B54" s="1" t="s">
        <v>22</v>
      </c>
      <c r="C54" s="19" t="s">
        <v>118</v>
      </c>
      <c r="D54" s="16" t="s">
        <v>117</v>
      </c>
      <c r="F54" t="s">
        <v>654</v>
      </c>
      <c r="G54" s="32">
        <v>10001960</v>
      </c>
      <c r="H5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54" s="31">
        <v>3</v>
      </c>
      <c r="J54" s="39">
        <v>5200</v>
      </c>
      <c r="K54" s="40">
        <v>44561</v>
      </c>
      <c r="L54">
        <f>Table1[[#This Row],[العمر الإنتاجي]]*365</f>
        <v>1095</v>
      </c>
      <c r="M54" s="31">
        <f>$H$1-Table1[[#This Row],[تاريخ الاقتناء]]</f>
        <v>1673</v>
      </c>
      <c r="N54" s="31"/>
      <c r="O54" s="39"/>
      <c r="P54" s="39"/>
    </row>
    <row r="55" spans="1:16" x14ac:dyDescent="0.25">
      <c r="A55" s="2" t="s">
        <v>19</v>
      </c>
      <c r="B55" s="1" t="s">
        <v>22</v>
      </c>
      <c r="C55" s="19" t="s">
        <v>120</v>
      </c>
      <c r="D55" s="16" t="s">
        <v>119</v>
      </c>
      <c r="F55" t="s">
        <v>654</v>
      </c>
      <c r="G55" s="32">
        <v>10001332</v>
      </c>
      <c r="H5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55" s="31">
        <v>3</v>
      </c>
      <c r="J55" s="39">
        <v>5200</v>
      </c>
      <c r="K55" s="40">
        <v>44561</v>
      </c>
      <c r="L55">
        <f>Table1[[#This Row],[العمر الإنتاجي]]*365</f>
        <v>1095</v>
      </c>
      <c r="M55" s="31">
        <f>$H$1-Table1[[#This Row],[تاريخ الاقتناء]]</f>
        <v>1673</v>
      </c>
      <c r="N55" s="31"/>
      <c r="O55" s="39"/>
      <c r="P55" s="39"/>
    </row>
    <row r="56" spans="1:16" x14ac:dyDescent="0.25">
      <c r="A56" s="2" t="s">
        <v>19</v>
      </c>
      <c r="B56" s="1" t="s">
        <v>22</v>
      </c>
      <c r="C56" s="19" t="s">
        <v>122</v>
      </c>
      <c r="D56" s="16" t="s">
        <v>121</v>
      </c>
      <c r="F56" t="s">
        <v>654</v>
      </c>
      <c r="G56" s="32">
        <v>10002029</v>
      </c>
      <c r="H5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56" s="31">
        <v>3</v>
      </c>
      <c r="J56" s="39">
        <v>5200</v>
      </c>
      <c r="K56" s="40">
        <v>44561</v>
      </c>
      <c r="L56">
        <f>Table1[[#This Row],[العمر الإنتاجي]]*365</f>
        <v>1095</v>
      </c>
      <c r="M56" s="31">
        <f>$H$1-Table1[[#This Row],[تاريخ الاقتناء]]</f>
        <v>1673</v>
      </c>
      <c r="N56" s="31"/>
      <c r="O56" s="39"/>
      <c r="P56" s="39"/>
    </row>
    <row r="57" spans="1:16" x14ac:dyDescent="0.25">
      <c r="A57" s="2" t="s">
        <v>19</v>
      </c>
      <c r="B57" s="1" t="s">
        <v>22</v>
      </c>
      <c r="C57" s="19" t="s">
        <v>124</v>
      </c>
      <c r="D57" s="16" t="s">
        <v>123</v>
      </c>
      <c r="F57" t="s">
        <v>654</v>
      </c>
      <c r="G57" s="32">
        <v>10004358</v>
      </c>
      <c r="H5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57" s="31">
        <v>3</v>
      </c>
      <c r="J57" s="39">
        <v>5200</v>
      </c>
      <c r="K57" s="40">
        <v>44561</v>
      </c>
      <c r="L57">
        <f>Table1[[#This Row],[العمر الإنتاجي]]*365</f>
        <v>1095</v>
      </c>
      <c r="M57" s="31">
        <f>$H$1-Table1[[#This Row],[تاريخ الاقتناء]]</f>
        <v>1673</v>
      </c>
      <c r="N57" s="31"/>
      <c r="O57" s="39"/>
      <c r="P57" s="39"/>
    </row>
    <row r="58" spans="1:16" x14ac:dyDescent="0.25">
      <c r="A58" s="2" t="s">
        <v>19</v>
      </c>
      <c r="B58" s="1" t="s">
        <v>22</v>
      </c>
      <c r="C58" s="19" t="s">
        <v>126</v>
      </c>
      <c r="D58" s="16" t="s">
        <v>125</v>
      </c>
      <c r="F58" t="s">
        <v>654</v>
      </c>
      <c r="G58" s="32">
        <v>10001881</v>
      </c>
      <c r="H5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58" s="31">
        <v>3</v>
      </c>
      <c r="J58" s="39">
        <v>5200</v>
      </c>
      <c r="K58" s="40">
        <v>44561</v>
      </c>
      <c r="L58">
        <f>Table1[[#This Row],[العمر الإنتاجي]]*365</f>
        <v>1095</v>
      </c>
      <c r="M58" s="31">
        <f>$H$1-Table1[[#This Row],[تاريخ الاقتناء]]</f>
        <v>1673</v>
      </c>
      <c r="N58" s="31"/>
      <c r="O58" s="39"/>
      <c r="P58" s="39"/>
    </row>
    <row r="59" spans="1:16" x14ac:dyDescent="0.25">
      <c r="A59" s="2" t="s">
        <v>19</v>
      </c>
      <c r="B59" s="1" t="s">
        <v>22</v>
      </c>
      <c r="C59" s="19" t="s">
        <v>128</v>
      </c>
      <c r="D59" s="16" t="s">
        <v>127</v>
      </c>
      <c r="F59" t="s">
        <v>654</v>
      </c>
      <c r="G59" s="32">
        <v>10002030</v>
      </c>
      <c r="H5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59" s="31">
        <v>3</v>
      </c>
      <c r="J59" s="39">
        <v>5200</v>
      </c>
      <c r="K59" s="40">
        <v>44561</v>
      </c>
      <c r="L59">
        <f>Table1[[#This Row],[العمر الإنتاجي]]*365</f>
        <v>1095</v>
      </c>
      <c r="M59" s="31">
        <f>$H$1-Table1[[#This Row],[تاريخ الاقتناء]]</f>
        <v>1673</v>
      </c>
      <c r="N59" s="31"/>
      <c r="O59" s="39"/>
      <c r="P59" s="39"/>
    </row>
    <row r="60" spans="1:16" x14ac:dyDescent="0.25">
      <c r="A60" s="2" t="s">
        <v>19</v>
      </c>
      <c r="B60" s="1" t="s">
        <v>22</v>
      </c>
      <c r="C60" s="19" t="s">
        <v>130</v>
      </c>
      <c r="D60" s="16" t="s">
        <v>129</v>
      </c>
      <c r="F60" t="s">
        <v>654</v>
      </c>
      <c r="G60" s="32">
        <v>10001333</v>
      </c>
      <c r="H6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60" s="31">
        <v>3</v>
      </c>
      <c r="J60" s="39">
        <v>5200</v>
      </c>
      <c r="K60" s="40">
        <v>44561</v>
      </c>
      <c r="L60">
        <f>Table1[[#This Row],[العمر الإنتاجي]]*365</f>
        <v>1095</v>
      </c>
      <c r="M60" s="31">
        <f>$H$1-Table1[[#This Row],[تاريخ الاقتناء]]</f>
        <v>1673</v>
      </c>
      <c r="N60" s="31"/>
      <c r="O60" s="39"/>
      <c r="P60" s="39"/>
    </row>
    <row r="61" spans="1:16" x14ac:dyDescent="0.25">
      <c r="A61" s="2" t="s">
        <v>29</v>
      </c>
      <c r="B61" s="1" t="s">
        <v>78</v>
      </c>
      <c r="C61" s="19" t="s">
        <v>132</v>
      </c>
      <c r="D61" s="16" t="s">
        <v>131</v>
      </c>
      <c r="F61" t="s">
        <v>654</v>
      </c>
      <c r="G61" s="32">
        <v>10001613</v>
      </c>
      <c r="H6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61" s="31">
        <v>3</v>
      </c>
      <c r="J61" s="39">
        <v>1700</v>
      </c>
      <c r="K61" s="40">
        <v>44561</v>
      </c>
      <c r="L61">
        <f>Table1[[#This Row],[العمر الإنتاجي]]*365</f>
        <v>1095</v>
      </c>
      <c r="M61" s="31">
        <f>$H$1-Table1[[#This Row],[تاريخ الاقتناء]]</f>
        <v>1673</v>
      </c>
      <c r="N61" s="31"/>
      <c r="O61" s="39"/>
      <c r="P61" s="39"/>
    </row>
    <row r="62" spans="1:16" x14ac:dyDescent="0.25">
      <c r="A62" s="2" t="s">
        <v>19</v>
      </c>
      <c r="B62" s="1" t="s">
        <v>22</v>
      </c>
      <c r="C62" s="19" t="s">
        <v>134</v>
      </c>
      <c r="D62" s="16" t="s">
        <v>133</v>
      </c>
      <c r="F62" t="s">
        <v>654</v>
      </c>
      <c r="G62" s="32">
        <v>10001438</v>
      </c>
      <c r="H6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62" s="31">
        <v>3</v>
      </c>
      <c r="J62" s="39">
        <v>5200</v>
      </c>
      <c r="K62" s="40">
        <v>44561</v>
      </c>
      <c r="L62">
        <f>Table1[[#This Row],[العمر الإنتاجي]]*365</f>
        <v>1095</v>
      </c>
      <c r="M62" s="31">
        <f>$H$1-Table1[[#This Row],[تاريخ الاقتناء]]</f>
        <v>1673</v>
      </c>
      <c r="N62" s="31"/>
      <c r="O62" s="39"/>
      <c r="P62" s="39"/>
    </row>
    <row r="63" spans="1:16" x14ac:dyDescent="0.25">
      <c r="A63" s="2" t="s">
        <v>19</v>
      </c>
      <c r="B63" s="1" t="s">
        <v>22</v>
      </c>
      <c r="C63" s="19" t="s">
        <v>136</v>
      </c>
      <c r="D63" s="16" t="s">
        <v>135</v>
      </c>
      <c r="F63" t="s">
        <v>654</v>
      </c>
      <c r="G63" s="32">
        <v>10004360</v>
      </c>
      <c r="H6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63" s="31">
        <v>3</v>
      </c>
      <c r="J63" s="39">
        <v>5200</v>
      </c>
      <c r="K63" s="40">
        <v>44561</v>
      </c>
      <c r="L63">
        <f>Table1[[#This Row],[العمر الإنتاجي]]*365</f>
        <v>1095</v>
      </c>
      <c r="M63" s="31">
        <f>$H$1-Table1[[#This Row],[تاريخ الاقتناء]]</f>
        <v>1673</v>
      </c>
      <c r="N63" s="31"/>
      <c r="O63" s="39"/>
      <c r="P63" s="39"/>
    </row>
    <row r="64" spans="1:16" x14ac:dyDescent="0.25">
      <c r="A64" s="2" t="s">
        <v>19</v>
      </c>
      <c r="B64" s="1" t="s">
        <v>18</v>
      </c>
      <c r="C64" s="19" t="s">
        <v>138</v>
      </c>
      <c r="D64" s="16" t="s">
        <v>137</v>
      </c>
      <c r="F64" t="s">
        <v>654</v>
      </c>
      <c r="G64" s="32">
        <v>10000533</v>
      </c>
      <c r="H6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64" s="31">
        <v>3</v>
      </c>
      <c r="J64" s="39">
        <v>5200</v>
      </c>
      <c r="K64" s="40">
        <v>44561</v>
      </c>
      <c r="L64">
        <f>Table1[[#This Row],[العمر الإنتاجي]]*365</f>
        <v>1095</v>
      </c>
      <c r="M64" s="31">
        <f>$H$1-Table1[[#This Row],[تاريخ الاقتناء]]</f>
        <v>1673</v>
      </c>
      <c r="N64" s="31"/>
      <c r="O64" s="39"/>
      <c r="P64" s="39"/>
    </row>
    <row r="65" spans="1:16" x14ac:dyDescent="0.25">
      <c r="A65" s="2" t="s">
        <v>19</v>
      </c>
      <c r="B65" s="1" t="s">
        <v>22</v>
      </c>
      <c r="C65" s="19" t="s">
        <v>140</v>
      </c>
      <c r="D65" s="16" t="s">
        <v>139</v>
      </c>
      <c r="F65" t="s">
        <v>654</v>
      </c>
      <c r="G65" s="32">
        <v>10001336</v>
      </c>
      <c r="H6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65" s="31">
        <v>3</v>
      </c>
      <c r="J65" s="39">
        <v>5200</v>
      </c>
      <c r="K65" s="40">
        <v>44561</v>
      </c>
      <c r="L65">
        <f>Table1[[#This Row],[العمر الإنتاجي]]*365</f>
        <v>1095</v>
      </c>
      <c r="M65" s="31">
        <f>$H$1-Table1[[#This Row],[تاريخ الاقتناء]]</f>
        <v>1673</v>
      </c>
      <c r="N65" s="31"/>
      <c r="O65" s="39"/>
      <c r="P65" s="39"/>
    </row>
    <row r="66" spans="1:16" x14ac:dyDescent="0.25">
      <c r="A66" s="2" t="s">
        <v>29</v>
      </c>
      <c r="B66" s="1" t="s">
        <v>5</v>
      </c>
      <c r="C66" s="19" t="s">
        <v>142</v>
      </c>
      <c r="D66" s="16" t="s">
        <v>141</v>
      </c>
      <c r="F66" t="s">
        <v>654</v>
      </c>
      <c r="G66">
        <v>10004348</v>
      </c>
      <c r="H6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66" s="31">
        <v>3</v>
      </c>
      <c r="J66" s="39">
        <v>920.1</v>
      </c>
      <c r="K66" s="40">
        <v>44510</v>
      </c>
      <c r="L66">
        <f>Table1[[#This Row],[العمر الإنتاجي]]*365</f>
        <v>1095</v>
      </c>
      <c r="M66" s="31">
        <f>$H$1-Table1[[#This Row],[تاريخ الاقتناء]]</f>
        <v>1724</v>
      </c>
      <c r="N66" s="31"/>
      <c r="O66" s="39"/>
      <c r="P66" s="39"/>
    </row>
    <row r="67" spans="1:16" x14ac:dyDescent="0.25">
      <c r="A67" s="2" t="s">
        <v>29</v>
      </c>
      <c r="B67" s="1" t="s">
        <v>5</v>
      </c>
      <c r="C67" s="19" t="s">
        <v>144</v>
      </c>
      <c r="D67" s="16" t="s">
        <v>143</v>
      </c>
      <c r="F67" t="s">
        <v>654</v>
      </c>
      <c r="G67" s="32">
        <v>10004281</v>
      </c>
      <c r="H6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67" s="31">
        <v>3</v>
      </c>
      <c r="J67" s="39">
        <v>1600</v>
      </c>
      <c r="K67" s="40">
        <v>44561</v>
      </c>
      <c r="L67">
        <f>Table1[[#This Row],[العمر الإنتاجي]]*365</f>
        <v>1095</v>
      </c>
      <c r="M67" s="31">
        <f>$H$1-Table1[[#This Row],[تاريخ الاقتناء]]</f>
        <v>1673</v>
      </c>
      <c r="N67" s="31"/>
      <c r="O67" s="39"/>
      <c r="P67" s="39"/>
    </row>
    <row r="68" spans="1:16" x14ac:dyDescent="0.25">
      <c r="A68" s="2" t="s">
        <v>19</v>
      </c>
      <c r="B68" s="1" t="s">
        <v>18</v>
      </c>
      <c r="C68" s="19" t="s">
        <v>146</v>
      </c>
      <c r="D68" s="16" t="s">
        <v>145</v>
      </c>
      <c r="F68" t="s">
        <v>654</v>
      </c>
      <c r="G68" s="32">
        <v>10000573</v>
      </c>
      <c r="H6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68" s="31">
        <v>3</v>
      </c>
      <c r="J68" s="39">
        <v>5200</v>
      </c>
      <c r="K68" s="40">
        <v>44561</v>
      </c>
      <c r="L68">
        <f>Table1[[#This Row],[العمر الإنتاجي]]*365</f>
        <v>1095</v>
      </c>
      <c r="M68" s="31">
        <f>$H$1-Table1[[#This Row],[تاريخ الاقتناء]]</f>
        <v>1673</v>
      </c>
      <c r="N68" s="31"/>
      <c r="O68" s="39"/>
      <c r="P68" s="39"/>
    </row>
    <row r="69" spans="1:16" x14ac:dyDescent="0.25">
      <c r="A69" s="2" t="s">
        <v>29</v>
      </c>
      <c r="B69" s="1" t="s">
        <v>5</v>
      </c>
      <c r="C69" s="19" t="s">
        <v>148</v>
      </c>
      <c r="D69" s="16" t="s">
        <v>147</v>
      </c>
      <c r="F69" t="s">
        <v>654</v>
      </c>
      <c r="G69" s="32">
        <v>10004284</v>
      </c>
      <c r="H6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69" s="31">
        <v>3</v>
      </c>
      <c r="J69" s="39">
        <v>1600</v>
      </c>
      <c r="K69" s="40">
        <v>44561</v>
      </c>
      <c r="L69">
        <f>Table1[[#This Row],[العمر الإنتاجي]]*365</f>
        <v>1095</v>
      </c>
      <c r="M69" s="31">
        <f>$H$1-Table1[[#This Row],[تاريخ الاقتناء]]</f>
        <v>1673</v>
      </c>
      <c r="N69" s="31"/>
      <c r="O69" s="39"/>
      <c r="P69" s="39"/>
    </row>
    <row r="70" spans="1:16" x14ac:dyDescent="0.25">
      <c r="A70" s="2" t="s">
        <v>29</v>
      </c>
      <c r="B70" s="1" t="s">
        <v>5</v>
      </c>
      <c r="C70" s="19" t="s">
        <v>150</v>
      </c>
      <c r="D70" s="16" t="s">
        <v>149</v>
      </c>
      <c r="F70" t="s">
        <v>654</v>
      </c>
      <c r="G70" s="32">
        <v>10004318</v>
      </c>
      <c r="H7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70" s="31">
        <v>3</v>
      </c>
      <c r="J70" s="39">
        <v>1500</v>
      </c>
      <c r="K70" s="40">
        <v>44561</v>
      </c>
      <c r="L70">
        <f>Table1[[#This Row],[العمر الإنتاجي]]*365</f>
        <v>1095</v>
      </c>
      <c r="M70" s="31">
        <f>$H$1-Table1[[#This Row],[تاريخ الاقتناء]]</f>
        <v>1673</v>
      </c>
      <c r="N70" s="31"/>
      <c r="O70" s="39"/>
      <c r="P70" s="39"/>
    </row>
    <row r="71" spans="1:16" x14ac:dyDescent="0.25">
      <c r="A71" s="2" t="s">
        <v>29</v>
      </c>
      <c r="B71" s="1" t="s">
        <v>78</v>
      </c>
      <c r="C71" s="19" t="s">
        <v>152</v>
      </c>
      <c r="D71" s="16" t="s">
        <v>151</v>
      </c>
      <c r="F71" t="s">
        <v>654</v>
      </c>
      <c r="G71" s="32">
        <v>10001614</v>
      </c>
      <c r="H7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71" s="31">
        <v>3</v>
      </c>
      <c r="J71" s="39">
        <v>1700</v>
      </c>
      <c r="K71" s="40">
        <v>44561</v>
      </c>
      <c r="L71">
        <f>Table1[[#This Row],[العمر الإنتاجي]]*365</f>
        <v>1095</v>
      </c>
      <c r="M71" s="31">
        <f>$H$1-Table1[[#This Row],[تاريخ الاقتناء]]</f>
        <v>1673</v>
      </c>
      <c r="N71" s="31"/>
      <c r="O71" s="39"/>
      <c r="P71" s="39"/>
    </row>
    <row r="72" spans="1:16" x14ac:dyDescent="0.25">
      <c r="A72" s="2" t="s">
        <v>19</v>
      </c>
      <c r="B72" s="1" t="s">
        <v>22</v>
      </c>
      <c r="C72" s="19" t="s">
        <v>154</v>
      </c>
      <c r="D72" s="16" t="s">
        <v>153</v>
      </c>
      <c r="F72" t="s">
        <v>654</v>
      </c>
      <c r="G72" s="32">
        <v>10004306</v>
      </c>
      <c r="H7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72" s="31">
        <v>3</v>
      </c>
      <c r="J72" s="39">
        <v>5200</v>
      </c>
      <c r="K72" s="40">
        <v>44561</v>
      </c>
      <c r="L72">
        <f>Table1[[#This Row],[العمر الإنتاجي]]*365</f>
        <v>1095</v>
      </c>
      <c r="M72" s="31">
        <f>$H$1-Table1[[#This Row],[تاريخ الاقتناء]]</f>
        <v>1673</v>
      </c>
      <c r="N72" s="31"/>
      <c r="O72" s="39"/>
      <c r="P72" s="39"/>
    </row>
    <row r="73" spans="1:16" x14ac:dyDescent="0.25">
      <c r="A73" s="2" t="s">
        <v>19</v>
      </c>
      <c r="B73" s="1" t="s">
        <v>22</v>
      </c>
      <c r="C73" s="19" t="s">
        <v>156</v>
      </c>
      <c r="D73" s="16" t="s">
        <v>155</v>
      </c>
      <c r="F73" t="s">
        <v>654</v>
      </c>
      <c r="G73" s="32">
        <v>10001436</v>
      </c>
      <c r="H7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73" s="31">
        <v>3</v>
      </c>
      <c r="J73" s="39">
        <v>5200</v>
      </c>
      <c r="K73" s="40">
        <v>44561</v>
      </c>
      <c r="L73">
        <f>Table1[[#This Row],[العمر الإنتاجي]]*365</f>
        <v>1095</v>
      </c>
      <c r="M73" s="31">
        <f>$H$1-Table1[[#This Row],[تاريخ الاقتناء]]</f>
        <v>1673</v>
      </c>
      <c r="N73" s="31"/>
      <c r="O73" s="39"/>
      <c r="P73" s="39"/>
    </row>
    <row r="74" spans="1:16" x14ac:dyDescent="0.25">
      <c r="A74" s="2" t="s">
        <v>19</v>
      </c>
      <c r="B74" s="1" t="s">
        <v>18</v>
      </c>
      <c r="C74" s="19" t="s">
        <v>158</v>
      </c>
      <c r="D74" s="16" t="s">
        <v>157</v>
      </c>
      <c r="F74" t="s">
        <v>654</v>
      </c>
      <c r="G74" s="32">
        <v>10004252</v>
      </c>
      <c r="H7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74" s="31">
        <v>3</v>
      </c>
      <c r="J74" s="39">
        <v>5200</v>
      </c>
      <c r="K74" s="40">
        <v>44561</v>
      </c>
      <c r="L74">
        <f>Table1[[#This Row],[العمر الإنتاجي]]*365</f>
        <v>1095</v>
      </c>
      <c r="M74" s="31">
        <f>$H$1-Table1[[#This Row],[تاريخ الاقتناء]]</f>
        <v>1673</v>
      </c>
      <c r="N74" s="31"/>
      <c r="O74" s="39"/>
      <c r="P74" s="39"/>
    </row>
    <row r="75" spans="1:16" x14ac:dyDescent="0.25">
      <c r="A75" s="2" t="s">
        <v>19</v>
      </c>
      <c r="B75" s="1" t="s">
        <v>22</v>
      </c>
      <c r="C75" s="19" t="s">
        <v>160</v>
      </c>
      <c r="D75" s="16" t="s">
        <v>159</v>
      </c>
      <c r="F75" t="s">
        <v>654</v>
      </c>
      <c r="G75" s="32">
        <v>10001437</v>
      </c>
      <c r="H7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75" s="31">
        <v>3</v>
      </c>
      <c r="J75" s="39">
        <v>5200</v>
      </c>
      <c r="K75" s="40">
        <v>44561</v>
      </c>
      <c r="L75">
        <f>Table1[[#This Row],[العمر الإنتاجي]]*365</f>
        <v>1095</v>
      </c>
      <c r="M75" s="31">
        <f>$H$1-Table1[[#This Row],[تاريخ الاقتناء]]</f>
        <v>1673</v>
      </c>
      <c r="N75" s="31"/>
      <c r="O75" s="39"/>
      <c r="P75" s="39"/>
    </row>
    <row r="76" spans="1:16" x14ac:dyDescent="0.25">
      <c r="A76" s="2" t="s">
        <v>19</v>
      </c>
      <c r="B76" s="1" t="s">
        <v>22</v>
      </c>
      <c r="C76" s="19" t="s">
        <v>162</v>
      </c>
      <c r="D76" s="16" t="s">
        <v>161</v>
      </c>
      <c r="F76" t="s">
        <v>654</v>
      </c>
      <c r="G76" s="32">
        <v>10001330</v>
      </c>
      <c r="H7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76" s="31">
        <v>3</v>
      </c>
      <c r="J76" s="39">
        <v>5200</v>
      </c>
      <c r="K76" s="40">
        <v>44561</v>
      </c>
      <c r="L76">
        <f>Table1[[#This Row],[العمر الإنتاجي]]*365</f>
        <v>1095</v>
      </c>
      <c r="M76" s="31">
        <f>$H$1-Table1[[#This Row],[تاريخ الاقتناء]]</f>
        <v>1673</v>
      </c>
      <c r="N76" s="31"/>
      <c r="O76" s="39"/>
      <c r="P76" s="39"/>
    </row>
    <row r="77" spans="1:16" x14ac:dyDescent="0.25">
      <c r="A77" s="2" t="s">
        <v>19</v>
      </c>
      <c r="B77" s="1" t="s">
        <v>22</v>
      </c>
      <c r="C77" s="19" t="s">
        <v>164</v>
      </c>
      <c r="D77" s="16" t="s">
        <v>163</v>
      </c>
      <c r="F77" t="s">
        <v>654</v>
      </c>
      <c r="G77" s="32">
        <v>10001335</v>
      </c>
      <c r="H7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77" s="31">
        <v>3</v>
      </c>
      <c r="J77" s="39">
        <v>5200</v>
      </c>
      <c r="K77" s="40">
        <v>44561</v>
      </c>
      <c r="L77">
        <f>Table1[[#This Row],[العمر الإنتاجي]]*365</f>
        <v>1095</v>
      </c>
      <c r="M77" s="31">
        <f>$H$1-Table1[[#This Row],[تاريخ الاقتناء]]</f>
        <v>1673</v>
      </c>
      <c r="N77" s="31"/>
      <c r="O77" s="39"/>
      <c r="P77" s="39"/>
    </row>
    <row r="78" spans="1:16" x14ac:dyDescent="0.25">
      <c r="A78" s="2" t="s">
        <v>19</v>
      </c>
      <c r="B78" s="1" t="s">
        <v>22</v>
      </c>
      <c r="C78" s="19" t="s">
        <v>166</v>
      </c>
      <c r="D78" s="16" t="s">
        <v>165</v>
      </c>
      <c r="F78" t="s">
        <v>654</v>
      </c>
      <c r="G78" s="32">
        <v>10001959</v>
      </c>
      <c r="H7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78" s="31">
        <v>3</v>
      </c>
      <c r="J78" s="39">
        <v>5200</v>
      </c>
      <c r="K78" s="40">
        <v>44561</v>
      </c>
      <c r="L78">
        <f>Table1[[#This Row],[العمر الإنتاجي]]*365</f>
        <v>1095</v>
      </c>
      <c r="M78" s="31">
        <f>$H$1-Table1[[#This Row],[تاريخ الاقتناء]]</f>
        <v>1673</v>
      </c>
      <c r="N78" s="31"/>
      <c r="O78" s="39"/>
      <c r="P78" s="39"/>
    </row>
    <row r="79" spans="1:16" x14ac:dyDescent="0.25">
      <c r="A79" s="2" t="s">
        <v>29</v>
      </c>
      <c r="B79" s="1" t="s">
        <v>22</v>
      </c>
      <c r="C79" s="19" t="s">
        <v>168</v>
      </c>
      <c r="D79" s="16" t="s">
        <v>167</v>
      </c>
      <c r="F79" t="s">
        <v>654</v>
      </c>
      <c r="G79" s="32">
        <v>10002906</v>
      </c>
      <c r="H7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79" s="31">
        <v>3</v>
      </c>
      <c r="J79" s="39">
        <v>1100</v>
      </c>
      <c r="K79" s="40">
        <v>44561</v>
      </c>
      <c r="L79">
        <f>Table1[[#This Row],[العمر الإنتاجي]]*365</f>
        <v>1095</v>
      </c>
      <c r="M79" s="31">
        <f>$H$1-Table1[[#This Row],[تاريخ الاقتناء]]</f>
        <v>1673</v>
      </c>
      <c r="N79" s="31"/>
      <c r="O79" s="39"/>
      <c r="P79" s="39"/>
    </row>
    <row r="80" spans="1:16" x14ac:dyDescent="0.25">
      <c r="A80" s="2" t="s">
        <v>19</v>
      </c>
      <c r="B80" s="1" t="s">
        <v>18</v>
      </c>
      <c r="C80" s="19" t="s">
        <v>170</v>
      </c>
      <c r="D80" s="16" t="s">
        <v>169</v>
      </c>
      <c r="F80" t="s">
        <v>654</v>
      </c>
      <c r="G80" s="32">
        <v>10000820</v>
      </c>
      <c r="H8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80" s="31">
        <v>3</v>
      </c>
      <c r="J80" s="39">
        <v>5200</v>
      </c>
      <c r="K80" s="40">
        <v>44561</v>
      </c>
      <c r="L80">
        <f>Table1[[#This Row],[العمر الإنتاجي]]*365</f>
        <v>1095</v>
      </c>
      <c r="M80" s="31">
        <f>$H$1-Table1[[#This Row],[تاريخ الاقتناء]]</f>
        <v>1673</v>
      </c>
      <c r="N80" s="31"/>
      <c r="O80" s="39"/>
      <c r="P80" s="39"/>
    </row>
    <row r="81" spans="1:16" x14ac:dyDescent="0.25">
      <c r="A81" s="2" t="s">
        <v>19</v>
      </c>
      <c r="B81" s="1" t="s">
        <v>22</v>
      </c>
      <c r="C81" s="19" t="s">
        <v>172</v>
      </c>
      <c r="D81" s="16" t="s">
        <v>171</v>
      </c>
      <c r="F81" t="s">
        <v>654</v>
      </c>
      <c r="G81" s="32">
        <v>10001331</v>
      </c>
      <c r="H8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81" s="31">
        <v>3</v>
      </c>
      <c r="J81" s="39">
        <v>5200</v>
      </c>
      <c r="K81" s="40">
        <v>44561</v>
      </c>
      <c r="L81">
        <f>Table1[[#This Row],[العمر الإنتاجي]]*365</f>
        <v>1095</v>
      </c>
      <c r="M81" s="31">
        <f>$H$1-Table1[[#This Row],[تاريخ الاقتناء]]</f>
        <v>1673</v>
      </c>
      <c r="N81" s="31"/>
      <c r="O81" s="39"/>
      <c r="P81" s="39"/>
    </row>
    <row r="82" spans="1:16" x14ac:dyDescent="0.25">
      <c r="A82" s="2" t="s">
        <v>19</v>
      </c>
      <c r="B82" s="1" t="s">
        <v>22</v>
      </c>
      <c r="C82" s="19" t="s">
        <v>174</v>
      </c>
      <c r="D82" s="16" t="s">
        <v>173</v>
      </c>
      <c r="F82" t="s">
        <v>654</v>
      </c>
      <c r="G82" s="32">
        <v>10004285</v>
      </c>
      <c r="H8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82" s="31">
        <v>3</v>
      </c>
      <c r="J82" s="39">
        <v>5200</v>
      </c>
      <c r="K82" s="40">
        <v>44561</v>
      </c>
      <c r="L82">
        <f>Table1[[#This Row],[العمر الإنتاجي]]*365</f>
        <v>1095</v>
      </c>
      <c r="M82" s="31">
        <f>$H$1-Table1[[#This Row],[تاريخ الاقتناء]]</f>
        <v>1673</v>
      </c>
      <c r="N82" s="31"/>
      <c r="O82" s="39"/>
      <c r="P82" s="39"/>
    </row>
    <row r="83" spans="1:16" x14ac:dyDescent="0.25">
      <c r="A83" s="2" t="s">
        <v>19</v>
      </c>
      <c r="B83" s="1" t="s">
        <v>18</v>
      </c>
      <c r="C83" s="20" t="s">
        <v>176</v>
      </c>
      <c r="D83" s="16" t="s">
        <v>175</v>
      </c>
      <c r="F83" t="s">
        <v>654</v>
      </c>
      <c r="G83" s="32">
        <v>10004320</v>
      </c>
      <c r="H8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83" s="31">
        <v>3</v>
      </c>
      <c r="J83" s="39">
        <v>5200</v>
      </c>
      <c r="K83" s="40">
        <v>44561</v>
      </c>
      <c r="L83">
        <f>Table1[[#This Row],[العمر الإنتاجي]]*365</f>
        <v>1095</v>
      </c>
      <c r="M83" s="31">
        <f>$H$1-Table1[[#This Row],[تاريخ الاقتناء]]</f>
        <v>1673</v>
      </c>
      <c r="N83" s="31"/>
      <c r="O83" s="39"/>
      <c r="P83" s="39"/>
    </row>
    <row r="84" spans="1:16" x14ac:dyDescent="0.25">
      <c r="A84" s="2" t="s">
        <v>19</v>
      </c>
      <c r="B84" s="1" t="s">
        <v>18</v>
      </c>
      <c r="C84" s="19" t="s">
        <v>178</v>
      </c>
      <c r="D84" s="16" t="s">
        <v>177</v>
      </c>
      <c r="F84" t="s">
        <v>654</v>
      </c>
      <c r="G84" s="32">
        <v>10004310</v>
      </c>
      <c r="H8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84" s="31">
        <v>3</v>
      </c>
      <c r="J84" s="39">
        <v>5200</v>
      </c>
      <c r="K84" s="40">
        <v>44561</v>
      </c>
      <c r="L84">
        <f>Table1[[#This Row],[العمر الإنتاجي]]*365</f>
        <v>1095</v>
      </c>
      <c r="M84" s="31">
        <f>$H$1-Table1[[#This Row],[تاريخ الاقتناء]]</f>
        <v>1673</v>
      </c>
      <c r="N84" s="31"/>
      <c r="O84" s="39"/>
      <c r="P84" s="39"/>
    </row>
    <row r="85" spans="1:16" x14ac:dyDescent="0.25">
      <c r="A85" s="2" t="s">
        <v>29</v>
      </c>
      <c r="B85" s="1" t="s">
        <v>22</v>
      </c>
      <c r="C85" s="19" t="s">
        <v>180</v>
      </c>
      <c r="D85" s="16" t="s">
        <v>179</v>
      </c>
      <c r="F85" t="s">
        <v>654</v>
      </c>
      <c r="G85" s="32">
        <v>10004319</v>
      </c>
      <c r="H8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85" s="31">
        <v>3</v>
      </c>
      <c r="J85" s="39">
        <v>2100</v>
      </c>
      <c r="K85" s="40">
        <v>44561</v>
      </c>
      <c r="L85">
        <f>Table1[[#This Row],[العمر الإنتاجي]]*365</f>
        <v>1095</v>
      </c>
      <c r="M85" s="31">
        <f>$H$1-Table1[[#This Row],[تاريخ الاقتناء]]</f>
        <v>1673</v>
      </c>
      <c r="N85" s="31"/>
      <c r="O85" s="39"/>
      <c r="P85" s="39"/>
    </row>
    <row r="86" spans="1:16" x14ac:dyDescent="0.25">
      <c r="A86" s="2" t="s">
        <v>29</v>
      </c>
      <c r="B86" s="1" t="s">
        <v>18</v>
      </c>
      <c r="C86" s="19" t="s">
        <v>182</v>
      </c>
      <c r="D86" s="16" t="s">
        <v>181</v>
      </c>
      <c r="F86" t="s">
        <v>654</v>
      </c>
      <c r="G86" s="32">
        <v>10004354</v>
      </c>
      <c r="H8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86" s="31">
        <v>3</v>
      </c>
      <c r="J86" s="39">
        <v>2200</v>
      </c>
      <c r="K86" s="40">
        <v>44561</v>
      </c>
      <c r="L86">
        <f>Table1[[#This Row],[العمر الإنتاجي]]*365</f>
        <v>1095</v>
      </c>
      <c r="M86" s="31">
        <f>$H$1-Table1[[#This Row],[تاريخ الاقتناء]]</f>
        <v>1673</v>
      </c>
      <c r="N86" s="31"/>
      <c r="O86" s="39"/>
      <c r="P86" s="39"/>
    </row>
    <row r="87" spans="1:16" x14ac:dyDescent="0.25">
      <c r="A87" s="2" t="s">
        <v>19</v>
      </c>
      <c r="B87" s="1" t="s">
        <v>22</v>
      </c>
      <c r="C87" s="19" t="s">
        <v>184</v>
      </c>
      <c r="D87" s="16" t="s">
        <v>183</v>
      </c>
      <c r="F87" t="s">
        <v>654</v>
      </c>
      <c r="G87" s="32">
        <v>10004307</v>
      </c>
      <c r="H8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87" s="31">
        <v>3</v>
      </c>
      <c r="J87" s="39">
        <v>5200</v>
      </c>
      <c r="K87" s="40">
        <v>44561</v>
      </c>
      <c r="L87">
        <f>Table1[[#This Row],[العمر الإنتاجي]]*365</f>
        <v>1095</v>
      </c>
      <c r="M87" s="31">
        <f>$H$1-Table1[[#This Row],[تاريخ الاقتناء]]</f>
        <v>1673</v>
      </c>
      <c r="N87" s="31"/>
      <c r="O87" s="39"/>
      <c r="P87" s="39"/>
    </row>
    <row r="88" spans="1:16" x14ac:dyDescent="0.25">
      <c r="A88" s="2" t="s">
        <v>19</v>
      </c>
      <c r="B88" s="1" t="s">
        <v>22</v>
      </c>
      <c r="C88" s="19" t="s">
        <v>186</v>
      </c>
      <c r="D88" s="16" t="s">
        <v>185</v>
      </c>
      <c r="F88" t="s">
        <v>654</v>
      </c>
      <c r="G88" s="32">
        <v>10004364</v>
      </c>
      <c r="H8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88" s="31">
        <v>3</v>
      </c>
      <c r="J88" s="39">
        <v>5200</v>
      </c>
      <c r="K88" s="40">
        <v>44561</v>
      </c>
      <c r="L88">
        <f>Table1[[#This Row],[العمر الإنتاجي]]*365</f>
        <v>1095</v>
      </c>
      <c r="M88" s="31">
        <f>$H$1-Table1[[#This Row],[تاريخ الاقتناء]]</f>
        <v>1673</v>
      </c>
      <c r="N88" s="31"/>
      <c r="O88" s="39"/>
      <c r="P88" s="39"/>
    </row>
    <row r="89" spans="1:16" x14ac:dyDescent="0.25">
      <c r="A89" s="2" t="s">
        <v>19</v>
      </c>
      <c r="B89" s="1" t="s">
        <v>22</v>
      </c>
      <c r="C89" s="19" t="s">
        <v>188</v>
      </c>
      <c r="D89" s="16" t="s">
        <v>187</v>
      </c>
      <c r="F89" t="s">
        <v>654</v>
      </c>
      <c r="G89" s="32">
        <v>10002003</v>
      </c>
      <c r="H8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89" s="31">
        <v>3</v>
      </c>
      <c r="J89" s="39">
        <v>5200</v>
      </c>
      <c r="K89" s="40">
        <v>44561</v>
      </c>
      <c r="L89">
        <f>Table1[[#This Row],[العمر الإنتاجي]]*365</f>
        <v>1095</v>
      </c>
      <c r="M89" s="31">
        <f>$H$1-Table1[[#This Row],[تاريخ الاقتناء]]</f>
        <v>1673</v>
      </c>
      <c r="N89" s="31"/>
      <c r="O89" s="39"/>
      <c r="P89" s="39"/>
    </row>
    <row r="90" spans="1:16" x14ac:dyDescent="0.25">
      <c r="A90" s="2" t="s">
        <v>19</v>
      </c>
      <c r="B90" s="1" t="s">
        <v>22</v>
      </c>
      <c r="C90" s="19" t="s">
        <v>190</v>
      </c>
      <c r="D90" s="16" t="s">
        <v>189</v>
      </c>
      <c r="F90" t="s">
        <v>654</v>
      </c>
      <c r="G90" s="32">
        <v>10000606</v>
      </c>
      <c r="H9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90" s="31">
        <v>3</v>
      </c>
      <c r="J90" s="39">
        <v>5200</v>
      </c>
      <c r="K90" s="40">
        <v>44561</v>
      </c>
      <c r="L90">
        <f>Table1[[#This Row],[العمر الإنتاجي]]*365</f>
        <v>1095</v>
      </c>
      <c r="M90" s="31">
        <f>$H$1-Table1[[#This Row],[تاريخ الاقتناء]]</f>
        <v>1673</v>
      </c>
      <c r="N90" s="31"/>
      <c r="O90" s="39"/>
      <c r="P90" s="39"/>
    </row>
    <row r="91" spans="1:16" x14ac:dyDescent="0.25">
      <c r="A91" s="2" t="s">
        <v>29</v>
      </c>
      <c r="B91" s="1" t="s">
        <v>5</v>
      </c>
      <c r="C91" s="19" t="s">
        <v>4</v>
      </c>
      <c r="D91" s="16" t="s">
        <v>3</v>
      </c>
      <c r="F91" t="s">
        <v>654</v>
      </c>
      <c r="G91">
        <v>10004351</v>
      </c>
      <c r="H9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91" s="31">
        <v>3</v>
      </c>
      <c r="J91" s="39">
        <v>920.1</v>
      </c>
      <c r="K91" s="40">
        <v>44510</v>
      </c>
      <c r="L91">
        <f>Table1[[#This Row],[العمر الإنتاجي]]*365</f>
        <v>1095</v>
      </c>
      <c r="M91" s="31">
        <f>$H$1-Table1[[#This Row],[تاريخ الاقتناء]]</f>
        <v>1724</v>
      </c>
      <c r="N91" s="31"/>
      <c r="O91" s="39"/>
      <c r="P91" s="39"/>
    </row>
    <row r="92" spans="1:16" x14ac:dyDescent="0.25">
      <c r="A92" s="2" t="s">
        <v>29</v>
      </c>
      <c r="B92" s="1" t="s">
        <v>18</v>
      </c>
      <c r="C92" s="19" t="s">
        <v>192</v>
      </c>
      <c r="D92" s="16" t="s">
        <v>191</v>
      </c>
      <c r="F92" t="s">
        <v>654</v>
      </c>
      <c r="G92" s="32">
        <v>10001612</v>
      </c>
      <c r="H9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92" s="31">
        <v>3</v>
      </c>
      <c r="J92" s="39">
        <v>520</v>
      </c>
      <c r="K92" s="40">
        <v>44561</v>
      </c>
      <c r="L92">
        <f>Table1[[#This Row],[العمر الإنتاجي]]*365</f>
        <v>1095</v>
      </c>
      <c r="M92" s="31">
        <f>$H$1-Table1[[#This Row],[تاريخ الاقتناء]]</f>
        <v>1673</v>
      </c>
      <c r="N92" s="31"/>
      <c r="O92" s="39"/>
      <c r="P92" s="39"/>
    </row>
    <row r="93" spans="1:16" x14ac:dyDescent="0.25">
      <c r="A93" s="2" t="s">
        <v>29</v>
      </c>
      <c r="B93" s="1" t="s">
        <v>22</v>
      </c>
      <c r="C93" s="19" t="s">
        <v>194</v>
      </c>
      <c r="D93" s="16" t="s">
        <v>193</v>
      </c>
      <c r="F93" t="s">
        <v>654</v>
      </c>
      <c r="G93" s="32">
        <v>10004353</v>
      </c>
      <c r="H9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93" s="31">
        <v>3</v>
      </c>
      <c r="J93" s="39">
        <v>1100</v>
      </c>
      <c r="K93" s="40">
        <v>44561</v>
      </c>
      <c r="L93">
        <f>Table1[[#This Row],[العمر الإنتاجي]]*365</f>
        <v>1095</v>
      </c>
      <c r="M93" s="31">
        <f>$H$1-Table1[[#This Row],[تاريخ الاقتناء]]</f>
        <v>1673</v>
      </c>
      <c r="N93" s="31"/>
      <c r="O93" s="39"/>
      <c r="P93" s="39"/>
    </row>
    <row r="94" spans="1:16" x14ac:dyDescent="0.25">
      <c r="A94" s="2" t="s">
        <v>19</v>
      </c>
      <c r="B94" s="1" t="s">
        <v>22</v>
      </c>
      <c r="C94" s="19" t="s">
        <v>196</v>
      </c>
      <c r="D94" s="16" t="s">
        <v>195</v>
      </c>
      <c r="F94" t="s">
        <v>654</v>
      </c>
      <c r="G94" s="32">
        <v>10001439</v>
      </c>
      <c r="H9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94" s="31">
        <v>3</v>
      </c>
      <c r="J94" s="39">
        <v>5200</v>
      </c>
      <c r="K94" s="40">
        <v>44561</v>
      </c>
      <c r="L94">
        <f>Table1[[#This Row],[العمر الإنتاجي]]*365</f>
        <v>1095</v>
      </c>
      <c r="M94" s="31">
        <f>$H$1-Table1[[#This Row],[تاريخ الاقتناء]]</f>
        <v>1673</v>
      </c>
      <c r="N94" s="31"/>
      <c r="O94" s="39"/>
      <c r="P94" s="39"/>
    </row>
    <row r="95" spans="1:16" x14ac:dyDescent="0.25">
      <c r="A95" s="2" t="s">
        <v>19</v>
      </c>
      <c r="B95" s="1" t="s">
        <v>22</v>
      </c>
      <c r="C95" s="19" t="s">
        <v>198</v>
      </c>
      <c r="D95" s="16" t="s">
        <v>197</v>
      </c>
      <c r="F95" t="s">
        <v>654</v>
      </c>
      <c r="G95" s="32">
        <v>10004362</v>
      </c>
      <c r="H9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95" s="31">
        <v>3</v>
      </c>
      <c r="J95" s="39">
        <v>5200</v>
      </c>
      <c r="K95" s="40">
        <v>44561</v>
      </c>
      <c r="L95">
        <f>Table1[[#This Row],[العمر الإنتاجي]]*365</f>
        <v>1095</v>
      </c>
      <c r="M95" s="31">
        <f>$H$1-Table1[[#This Row],[تاريخ الاقتناء]]</f>
        <v>1673</v>
      </c>
      <c r="N95" s="31"/>
      <c r="O95" s="39"/>
      <c r="P95" s="39"/>
    </row>
    <row r="96" spans="1:16" x14ac:dyDescent="0.25">
      <c r="A96" s="2" t="s">
        <v>29</v>
      </c>
      <c r="B96" s="1" t="s">
        <v>18</v>
      </c>
      <c r="C96" s="19" t="s">
        <v>200</v>
      </c>
      <c r="D96" s="16" t="s">
        <v>199</v>
      </c>
      <c r="F96" t="s">
        <v>654</v>
      </c>
      <c r="G96" s="32">
        <v>10004345</v>
      </c>
      <c r="H9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96" s="31">
        <v>3</v>
      </c>
      <c r="J96" s="39">
        <v>2200</v>
      </c>
      <c r="K96" s="40">
        <v>44561</v>
      </c>
      <c r="L96">
        <f>Table1[[#This Row],[العمر الإنتاجي]]*365</f>
        <v>1095</v>
      </c>
      <c r="M96" s="31">
        <f>$H$1-Table1[[#This Row],[تاريخ الاقتناء]]</f>
        <v>1673</v>
      </c>
      <c r="N96" s="31"/>
      <c r="O96" s="39"/>
      <c r="P96" s="39"/>
    </row>
    <row r="97" spans="1:16" x14ac:dyDescent="0.25">
      <c r="A97" s="2" t="s">
        <v>19</v>
      </c>
      <c r="B97" s="1" t="s">
        <v>22</v>
      </c>
      <c r="C97" s="19" t="s">
        <v>202</v>
      </c>
      <c r="D97" s="16" t="s">
        <v>201</v>
      </c>
      <c r="F97" t="s">
        <v>654</v>
      </c>
      <c r="G97" s="32">
        <v>10001334</v>
      </c>
      <c r="H9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97" s="31">
        <v>3</v>
      </c>
      <c r="J97" s="39">
        <v>5200</v>
      </c>
      <c r="K97" s="40">
        <v>44561</v>
      </c>
      <c r="L97">
        <f>Table1[[#This Row],[العمر الإنتاجي]]*365</f>
        <v>1095</v>
      </c>
      <c r="M97" s="31">
        <f>$H$1-Table1[[#This Row],[تاريخ الاقتناء]]</f>
        <v>1673</v>
      </c>
      <c r="N97" s="31"/>
      <c r="O97" s="39"/>
      <c r="P97" s="39"/>
    </row>
    <row r="98" spans="1:16" x14ac:dyDescent="0.25">
      <c r="A98" s="2" t="s">
        <v>19</v>
      </c>
      <c r="B98" s="1" t="s">
        <v>22</v>
      </c>
      <c r="C98" s="19" t="s">
        <v>204</v>
      </c>
      <c r="D98" s="16" t="s">
        <v>203</v>
      </c>
      <c r="F98" t="s">
        <v>654</v>
      </c>
      <c r="G98" s="32">
        <v>10004359</v>
      </c>
      <c r="H9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98" s="31">
        <v>3</v>
      </c>
      <c r="J98" s="39">
        <v>5200</v>
      </c>
      <c r="K98" s="40">
        <v>44561</v>
      </c>
      <c r="L98">
        <f>Table1[[#This Row],[العمر الإنتاجي]]*365</f>
        <v>1095</v>
      </c>
      <c r="M98" s="31">
        <f>$H$1-Table1[[#This Row],[تاريخ الاقتناء]]</f>
        <v>1673</v>
      </c>
      <c r="N98" s="31"/>
      <c r="O98" s="39"/>
      <c r="P98" s="39"/>
    </row>
    <row r="99" spans="1:16" x14ac:dyDescent="0.25">
      <c r="A99" s="2" t="s">
        <v>19</v>
      </c>
      <c r="B99" s="1" t="s">
        <v>22</v>
      </c>
      <c r="C99" s="19" t="s">
        <v>206</v>
      </c>
      <c r="D99" s="16" t="s">
        <v>205</v>
      </c>
      <c r="F99" t="s">
        <v>654</v>
      </c>
      <c r="G99" s="32">
        <v>10001337</v>
      </c>
      <c r="H9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99" s="31">
        <v>3</v>
      </c>
      <c r="J99" s="39">
        <v>5200</v>
      </c>
      <c r="K99" s="40">
        <v>44561</v>
      </c>
      <c r="L99">
        <f>Table1[[#This Row],[العمر الإنتاجي]]*365</f>
        <v>1095</v>
      </c>
      <c r="M99" s="31">
        <f>$H$1-Table1[[#This Row],[تاريخ الاقتناء]]</f>
        <v>1673</v>
      </c>
      <c r="N99" s="31"/>
      <c r="O99" s="39"/>
      <c r="P99" s="39"/>
    </row>
    <row r="100" spans="1:16" x14ac:dyDescent="0.25">
      <c r="A100" s="2" t="s">
        <v>19</v>
      </c>
      <c r="B100" s="1" t="s">
        <v>22</v>
      </c>
      <c r="C100" s="19" t="s">
        <v>208</v>
      </c>
      <c r="D100" s="16" t="s">
        <v>207</v>
      </c>
      <c r="F100" t="s">
        <v>654</v>
      </c>
      <c r="G100" s="32">
        <v>10001961</v>
      </c>
      <c r="H10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00" s="31">
        <v>3</v>
      </c>
      <c r="J100" s="39">
        <v>5200</v>
      </c>
      <c r="K100" s="40">
        <v>44561</v>
      </c>
      <c r="L100">
        <f>Table1[[#This Row],[العمر الإنتاجي]]*365</f>
        <v>1095</v>
      </c>
      <c r="M100" s="31">
        <f>$H$1-Table1[[#This Row],[تاريخ الاقتناء]]</f>
        <v>1673</v>
      </c>
      <c r="N100" s="31"/>
      <c r="O100" s="39"/>
      <c r="P100" s="39"/>
    </row>
    <row r="101" spans="1:16" x14ac:dyDescent="0.25">
      <c r="A101" s="2" t="s">
        <v>19</v>
      </c>
      <c r="B101" s="1" t="s">
        <v>22</v>
      </c>
      <c r="C101" s="19" t="s">
        <v>210</v>
      </c>
      <c r="D101" s="16" t="s">
        <v>209</v>
      </c>
      <c r="F101" t="s">
        <v>654</v>
      </c>
      <c r="G101" s="32">
        <v>10001877</v>
      </c>
      <c r="H10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01" s="31">
        <v>3</v>
      </c>
      <c r="J101" s="39">
        <v>5200</v>
      </c>
      <c r="K101" s="40">
        <v>44561</v>
      </c>
      <c r="L101">
        <f>Table1[[#This Row],[العمر الإنتاجي]]*365</f>
        <v>1095</v>
      </c>
      <c r="M101" s="31">
        <f>$H$1-Table1[[#This Row],[تاريخ الاقتناء]]</f>
        <v>1673</v>
      </c>
      <c r="N101" s="31"/>
      <c r="O101" s="39"/>
      <c r="P101" s="39"/>
    </row>
    <row r="102" spans="1:16" x14ac:dyDescent="0.25">
      <c r="A102" s="2" t="s">
        <v>29</v>
      </c>
      <c r="B102" s="1" t="s">
        <v>61</v>
      </c>
      <c r="C102" s="19">
        <v>32787020</v>
      </c>
      <c r="D102" s="16" t="s">
        <v>211</v>
      </c>
      <c r="F102" t="s">
        <v>654</v>
      </c>
      <c r="G102" s="32">
        <v>10004316</v>
      </c>
      <c r="H10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02" s="31">
        <v>3</v>
      </c>
      <c r="J102" s="39">
        <v>2000</v>
      </c>
      <c r="K102" s="40">
        <v>44561</v>
      </c>
      <c r="L102">
        <f>Table1[[#This Row],[العمر الإنتاجي]]*365</f>
        <v>1095</v>
      </c>
      <c r="M102" s="31">
        <f>$H$1-Table1[[#This Row],[تاريخ الاقتناء]]</f>
        <v>1673</v>
      </c>
      <c r="N102" s="31"/>
      <c r="O102" s="39"/>
      <c r="P102" s="39"/>
    </row>
    <row r="103" spans="1:16" x14ac:dyDescent="0.25">
      <c r="A103" s="2" t="s">
        <v>19</v>
      </c>
      <c r="B103" s="1" t="s">
        <v>18</v>
      </c>
      <c r="C103" s="19" t="s">
        <v>213</v>
      </c>
      <c r="D103" s="16" t="s">
        <v>212</v>
      </c>
      <c r="F103" t="s">
        <v>654</v>
      </c>
      <c r="G103" s="32">
        <v>10000808</v>
      </c>
      <c r="H10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03" s="31">
        <v>3</v>
      </c>
      <c r="J103" s="39">
        <v>5200</v>
      </c>
      <c r="K103" s="40">
        <v>44561</v>
      </c>
      <c r="L103">
        <f>Table1[[#This Row],[العمر الإنتاجي]]*365</f>
        <v>1095</v>
      </c>
      <c r="M103" s="31">
        <f>$H$1-Table1[[#This Row],[تاريخ الاقتناء]]</f>
        <v>1673</v>
      </c>
      <c r="N103" s="31"/>
      <c r="O103" s="39"/>
      <c r="P103" s="39"/>
    </row>
    <row r="104" spans="1:16" x14ac:dyDescent="0.25">
      <c r="A104" s="2" t="s">
        <v>19</v>
      </c>
      <c r="B104" s="1" t="s">
        <v>22</v>
      </c>
      <c r="C104" s="19" t="s">
        <v>215</v>
      </c>
      <c r="D104" s="16" t="s">
        <v>214</v>
      </c>
      <c r="F104" t="s">
        <v>654</v>
      </c>
      <c r="G104" s="32">
        <v>10004286</v>
      </c>
      <c r="H10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04" s="31">
        <v>3</v>
      </c>
      <c r="J104" s="39">
        <v>5200</v>
      </c>
      <c r="K104" s="40">
        <v>44561</v>
      </c>
      <c r="L104">
        <f>Table1[[#This Row],[العمر الإنتاجي]]*365</f>
        <v>1095</v>
      </c>
      <c r="M104" s="31">
        <f>$H$1-Table1[[#This Row],[تاريخ الاقتناء]]</f>
        <v>1673</v>
      </c>
      <c r="N104" s="31"/>
      <c r="O104" s="39"/>
      <c r="P104" s="39"/>
    </row>
    <row r="105" spans="1:16" x14ac:dyDescent="0.25">
      <c r="A105" s="2" t="s">
        <v>19</v>
      </c>
      <c r="B105" s="1" t="s">
        <v>22</v>
      </c>
      <c r="C105" s="19" t="s">
        <v>217</v>
      </c>
      <c r="D105" s="16" t="s">
        <v>216</v>
      </c>
      <c r="F105" t="s">
        <v>654</v>
      </c>
      <c r="G105" s="32">
        <v>10001224</v>
      </c>
      <c r="H10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05" s="31">
        <v>3</v>
      </c>
      <c r="J105" s="39">
        <v>5200</v>
      </c>
      <c r="K105" s="40">
        <v>44561</v>
      </c>
      <c r="L105">
        <f>Table1[[#This Row],[العمر الإنتاجي]]*365</f>
        <v>1095</v>
      </c>
      <c r="M105" s="31">
        <f>$H$1-Table1[[#This Row],[تاريخ الاقتناء]]</f>
        <v>1673</v>
      </c>
      <c r="N105" s="31"/>
      <c r="O105" s="39"/>
      <c r="P105" s="39"/>
    </row>
    <row r="106" spans="1:16" x14ac:dyDescent="0.25">
      <c r="A106" s="2" t="s">
        <v>29</v>
      </c>
      <c r="B106" s="1" t="s">
        <v>22</v>
      </c>
      <c r="C106" s="19" t="s">
        <v>219</v>
      </c>
      <c r="D106" s="16" t="s">
        <v>218</v>
      </c>
      <c r="F106" t="s">
        <v>654</v>
      </c>
      <c r="G106" s="32">
        <v>10004352</v>
      </c>
      <c r="H10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06" s="31">
        <v>3</v>
      </c>
      <c r="J106" s="39">
        <v>1100</v>
      </c>
      <c r="K106" s="40">
        <v>44561</v>
      </c>
      <c r="L106">
        <f>Table1[[#This Row],[العمر الإنتاجي]]*365</f>
        <v>1095</v>
      </c>
      <c r="M106" s="31">
        <f>$H$1-Table1[[#This Row],[تاريخ الاقتناء]]</f>
        <v>1673</v>
      </c>
      <c r="N106" s="31"/>
      <c r="O106" s="39"/>
      <c r="P106" s="39"/>
    </row>
    <row r="107" spans="1:16" x14ac:dyDescent="0.25">
      <c r="A107" s="2" t="s">
        <v>19</v>
      </c>
      <c r="B107" s="1" t="s">
        <v>22</v>
      </c>
      <c r="C107" s="19" t="s">
        <v>221</v>
      </c>
      <c r="D107" s="16" t="s">
        <v>220</v>
      </c>
      <c r="F107" t="s">
        <v>654</v>
      </c>
      <c r="G107" s="32">
        <v>10004315</v>
      </c>
      <c r="H10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07" s="31">
        <v>3</v>
      </c>
      <c r="J107" s="39">
        <v>5200</v>
      </c>
      <c r="K107" s="40">
        <v>44561</v>
      </c>
      <c r="L107">
        <f>Table1[[#This Row],[العمر الإنتاجي]]*365</f>
        <v>1095</v>
      </c>
      <c r="M107" s="31">
        <f>$H$1-Table1[[#This Row],[تاريخ الاقتناء]]</f>
        <v>1673</v>
      </c>
      <c r="N107" s="31"/>
      <c r="O107" s="39"/>
      <c r="P107" s="39"/>
    </row>
    <row r="108" spans="1:16" x14ac:dyDescent="0.25">
      <c r="A108" s="2" t="s">
        <v>19</v>
      </c>
      <c r="B108" s="1" t="s">
        <v>18</v>
      </c>
      <c r="C108" s="19" t="s">
        <v>223</v>
      </c>
      <c r="D108" s="16" t="s">
        <v>222</v>
      </c>
      <c r="F108" t="s">
        <v>654</v>
      </c>
      <c r="G108" s="32">
        <v>10001381</v>
      </c>
      <c r="H10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08" s="31">
        <v>3</v>
      </c>
      <c r="J108" s="39">
        <v>5200</v>
      </c>
      <c r="K108" s="40">
        <v>44561</v>
      </c>
      <c r="L108">
        <f>Table1[[#This Row],[العمر الإنتاجي]]*365</f>
        <v>1095</v>
      </c>
      <c r="M108" s="31">
        <f>$H$1-Table1[[#This Row],[تاريخ الاقتناء]]</f>
        <v>1673</v>
      </c>
      <c r="N108" s="31"/>
      <c r="O108" s="39"/>
      <c r="P108" s="39"/>
    </row>
    <row r="109" spans="1:16" x14ac:dyDescent="0.25">
      <c r="A109" s="2" t="s">
        <v>19</v>
      </c>
      <c r="B109" s="1" t="s">
        <v>18</v>
      </c>
      <c r="C109" s="19" t="s">
        <v>225</v>
      </c>
      <c r="D109" s="16" t="s">
        <v>224</v>
      </c>
      <c r="F109" t="s">
        <v>654</v>
      </c>
      <c r="G109" s="32">
        <v>10000650</v>
      </c>
      <c r="H10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09" s="31">
        <v>3</v>
      </c>
      <c r="J109" s="39">
        <v>5200</v>
      </c>
      <c r="K109" s="40">
        <v>44561</v>
      </c>
      <c r="L109">
        <f>Table1[[#This Row],[العمر الإنتاجي]]*365</f>
        <v>1095</v>
      </c>
      <c r="M109" s="31">
        <f>$H$1-Table1[[#This Row],[تاريخ الاقتناء]]</f>
        <v>1673</v>
      </c>
      <c r="N109" s="31"/>
      <c r="O109" s="39"/>
      <c r="P109" s="39"/>
    </row>
    <row r="110" spans="1:16" x14ac:dyDescent="0.25">
      <c r="A110" s="2" t="s">
        <v>19</v>
      </c>
      <c r="B110" s="1" t="s">
        <v>18</v>
      </c>
      <c r="C110" s="19" t="s">
        <v>227</v>
      </c>
      <c r="D110" s="16" t="s">
        <v>226</v>
      </c>
      <c r="F110" t="s">
        <v>654</v>
      </c>
      <c r="G110" s="32">
        <v>10001965</v>
      </c>
      <c r="H11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10" s="31">
        <v>3</v>
      </c>
      <c r="J110" s="39">
        <v>5200</v>
      </c>
      <c r="K110" s="40">
        <v>44561</v>
      </c>
      <c r="L110">
        <f>Table1[[#This Row],[العمر الإنتاجي]]*365</f>
        <v>1095</v>
      </c>
      <c r="M110" s="31">
        <f>$H$1-Table1[[#This Row],[تاريخ الاقتناء]]</f>
        <v>1673</v>
      </c>
      <c r="N110" s="31"/>
      <c r="O110" s="39"/>
      <c r="P110" s="39"/>
    </row>
    <row r="111" spans="1:16" x14ac:dyDescent="0.25">
      <c r="A111" s="2" t="s">
        <v>19</v>
      </c>
      <c r="B111" s="1" t="s">
        <v>18</v>
      </c>
      <c r="C111" s="19" t="s">
        <v>229</v>
      </c>
      <c r="D111" s="16" t="s">
        <v>228</v>
      </c>
      <c r="F111" t="s">
        <v>654</v>
      </c>
      <c r="G111" s="32">
        <v>10000502</v>
      </c>
      <c r="H11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11" s="31">
        <v>3</v>
      </c>
      <c r="J111" s="39">
        <v>5200</v>
      </c>
      <c r="K111" s="40">
        <v>44561</v>
      </c>
      <c r="L111">
        <f>Table1[[#This Row],[العمر الإنتاجي]]*365</f>
        <v>1095</v>
      </c>
      <c r="M111" s="31">
        <f>$H$1-Table1[[#This Row],[تاريخ الاقتناء]]</f>
        <v>1673</v>
      </c>
      <c r="N111" s="31"/>
      <c r="O111" s="39"/>
      <c r="P111" s="39"/>
    </row>
    <row r="112" spans="1:16" x14ac:dyDescent="0.25">
      <c r="A112" s="2" t="s">
        <v>19</v>
      </c>
      <c r="B112" s="1" t="s">
        <v>18</v>
      </c>
      <c r="C112" s="19" t="s">
        <v>231</v>
      </c>
      <c r="D112" s="16" t="s">
        <v>230</v>
      </c>
      <c r="F112" t="s">
        <v>654</v>
      </c>
      <c r="G112" s="32">
        <v>10000813</v>
      </c>
      <c r="H11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12" s="31">
        <v>3</v>
      </c>
      <c r="J112" s="39">
        <v>5200</v>
      </c>
      <c r="K112" s="40">
        <v>44561</v>
      </c>
      <c r="L112">
        <f>Table1[[#This Row],[العمر الإنتاجي]]*365</f>
        <v>1095</v>
      </c>
      <c r="M112" s="31">
        <f>$H$1-Table1[[#This Row],[تاريخ الاقتناء]]</f>
        <v>1673</v>
      </c>
      <c r="N112" s="31"/>
      <c r="O112" s="39"/>
      <c r="P112" s="39"/>
    </row>
    <row r="113" spans="1:16" x14ac:dyDescent="0.25">
      <c r="A113" s="2" t="s">
        <v>19</v>
      </c>
      <c r="B113" s="1" t="s">
        <v>35</v>
      </c>
      <c r="C113" s="19" t="s">
        <v>233</v>
      </c>
      <c r="D113" s="16" t="s">
        <v>232</v>
      </c>
      <c r="F113" t="s">
        <v>654</v>
      </c>
      <c r="G113" s="32">
        <v>10004357</v>
      </c>
      <c r="H11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13" s="31">
        <v>3</v>
      </c>
      <c r="J113" s="39">
        <v>5200</v>
      </c>
      <c r="K113" s="40">
        <v>44561</v>
      </c>
      <c r="L113">
        <f>Table1[[#This Row],[العمر الإنتاجي]]*365</f>
        <v>1095</v>
      </c>
      <c r="M113" s="31">
        <f>$H$1-Table1[[#This Row],[تاريخ الاقتناء]]</f>
        <v>1673</v>
      </c>
      <c r="N113" s="31"/>
      <c r="O113" s="39"/>
      <c r="P113" s="39"/>
    </row>
    <row r="114" spans="1:16" x14ac:dyDescent="0.25">
      <c r="A114" s="2" t="s">
        <v>19</v>
      </c>
      <c r="B114" s="1" t="s">
        <v>32</v>
      </c>
      <c r="C114" s="19" t="s">
        <v>235</v>
      </c>
      <c r="D114" s="16" t="s">
        <v>234</v>
      </c>
      <c r="F114" t="s">
        <v>654</v>
      </c>
      <c r="G114" s="32">
        <v>10000200</v>
      </c>
      <c r="H11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14" s="31">
        <v>3</v>
      </c>
      <c r="J114" s="39">
        <v>5200</v>
      </c>
      <c r="K114" s="40">
        <v>44561</v>
      </c>
      <c r="L114">
        <f>Table1[[#This Row],[العمر الإنتاجي]]*365</f>
        <v>1095</v>
      </c>
      <c r="M114" s="31">
        <f>$H$1-Table1[[#This Row],[تاريخ الاقتناء]]</f>
        <v>1673</v>
      </c>
      <c r="N114" s="31"/>
      <c r="O114" s="39"/>
      <c r="P114" s="39"/>
    </row>
    <row r="115" spans="1:16" x14ac:dyDescent="0.25">
      <c r="A115" s="2" t="s">
        <v>29</v>
      </c>
      <c r="B115" s="1" t="s">
        <v>35</v>
      </c>
      <c r="C115" s="19" t="s">
        <v>237</v>
      </c>
      <c r="D115" s="16" t="s">
        <v>236</v>
      </c>
      <c r="F115" t="s">
        <v>654</v>
      </c>
      <c r="G115" s="32">
        <v>10001878</v>
      </c>
      <c r="H11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15" s="31">
        <v>3</v>
      </c>
      <c r="J115" s="39">
        <v>1100</v>
      </c>
      <c r="K115" s="40">
        <v>44561</v>
      </c>
      <c r="L115">
        <f>Table1[[#This Row],[العمر الإنتاجي]]*365</f>
        <v>1095</v>
      </c>
      <c r="M115" s="31">
        <f>$H$1-Table1[[#This Row],[تاريخ الاقتناء]]</f>
        <v>1673</v>
      </c>
      <c r="N115" s="31"/>
      <c r="O115" s="39"/>
      <c r="P115" s="39"/>
    </row>
    <row r="116" spans="1:16" x14ac:dyDescent="0.25">
      <c r="A116" s="2" t="s">
        <v>19</v>
      </c>
      <c r="B116" s="1" t="s">
        <v>32</v>
      </c>
      <c r="C116" s="19" t="s">
        <v>239</v>
      </c>
      <c r="D116" s="16" t="s">
        <v>238</v>
      </c>
      <c r="F116" t="s">
        <v>654</v>
      </c>
      <c r="G116" s="32">
        <v>10000815</v>
      </c>
      <c r="H11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16" s="31">
        <v>3</v>
      </c>
      <c r="J116" s="39">
        <v>5200</v>
      </c>
      <c r="K116" s="40">
        <v>44561</v>
      </c>
      <c r="L116">
        <f>Table1[[#This Row],[العمر الإنتاجي]]*365</f>
        <v>1095</v>
      </c>
      <c r="M116" s="31">
        <f>$H$1-Table1[[#This Row],[تاريخ الاقتناء]]</f>
        <v>1673</v>
      </c>
      <c r="N116" s="31"/>
      <c r="O116" s="39"/>
      <c r="P116" s="39"/>
    </row>
    <row r="117" spans="1:16" x14ac:dyDescent="0.25">
      <c r="A117" s="2" t="s">
        <v>19</v>
      </c>
      <c r="B117" s="1" t="s">
        <v>32</v>
      </c>
      <c r="C117" s="19" t="s">
        <v>241</v>
      </c>
      <c r="D117" s="16" t="s">
        <v>240</v>
      </c>
      <c r="F117" t="s">
        <v>654</v>
      </c>
      <c r="G117" s="32">
        <v>10000557</v>
      </c>
      <c r="H11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17" s="31">
        <v>3</v>
      </c>
      <c r="J117" s="39">
        <v>5200</v>
      </c>
      <c r="K117" s="40">
        <v>44561</v>
      </c>
      <c r="L117">
        <f>Table1[[#This Row],[العمر الإنتاجي]]*365</f>
        <v>1095</v>
      </c>
      <c r="M117" s="31">
        <f>$H$1-Table1[[#This Row],[تاريخ الاقتناء]]</f>
        <v>1673</v>
      </c>
      <c r="N117" s="31"/>
      <c r="O117" s="39"/>
      <c r="P117" s="39"/>
    </row>
    <row r="118" spans="1:16" x14ac:dyDescent="0.25">
      <c r="A118" s="2" t="s">
        <v>19</v>
      </c>
      <c r="B118" s="1" t="s">
        <v>32</v>
      </c>
      <c r="C118" s="19" t="s">
        <v>243</v>
      </c>
      <c r="D118" s="16" t="s">
        <v>242</v>
      </c>
      <c r="F118" t="s">
        <v>654</v>
      </c>
      <c r="G118" s="32">
        <v>10000892</v>
      </c>
      <c r="H11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18" s="31">
        <v>3</v>
      </c>
      <c r="J118" s="39">
        <v>5200</v>
      </c>
      <c r="K118" s="40">
        <v>44561</v>
      </c>
      <c r="L118">
        <f>Table1[[#This Row],[العمر الإنتاجي]]*365</f>
        <v>1095</v>
      </c>
      <c r="M118" s="31">
        <f>$H$1-Table1[[#This Row],[تاريخ الاقتناء]]</f>
        <v>1673</v>
      </c>
      <c r="N118" s="31"/>
      <c r="O118" s="39"/>
      <c r="P118" s="39"/>
    </row>
    <row r="119" spans="1:16" x14ac:dyDescent="0.25">
      <c r="A119" s="2" t="s">
        <v>19</v>
      </c>
      <c r="B119" s="1" t="s">
        <v>35</v>
      </c>
      <c r="C119" s="19" t="s">
        <v>245</v>
      </c>
      <c r="D119" s="16" t="s">
        <v>244</v>
      </c>
      <c r="F119" t="s">
        <v>654</v>
      </c>
      <c r="G119" s="32">
        <v>10000174</v>
      </c>
      <c r="H11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19" s="31">
        <v>3</v>
      </c>
      <c r="J119" s="39">
        <v>5200</v>
      </c>
      <c r="K119" s="40">
        <v>44561</v>
      </c>
      <c r="L119">
        <f>Table1[[#This Row],[العمر الإنتاجي]]*365</f>
        <v>1095</v>
      </c>
      <c r="M119" s="31">
        <f>$H$1-Table1[[#This Row],[تاريخ الاقتناء]]</f>
        <v>1673</v>
      </c>
      <c r="N119" s="31"/>
      <c r="O119" s="39"/>
      <c r="P119" s="39"/>
    </row>
    <row r="120" spans="1:16" x14ac:dyDescent="0.25">
      <c r="A120" s="2" t="s">
        <v>29</v>
      </c>
      <c r="B120" s="1" t="s">
        <v>5</v>
      </c>
      <c r="C120" s="19" t="s">
        <v>247</v>
      </c>
      <c r="D120" s="16" t="s">
        <v>246</v>
      </c>
      <c r="F120" t="s">
        <v>654</v>
      </c>
      <c r="G120">
        <v>10001600</v>
      </c>
      <c r="H12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20" s="31">
        <v>3</v>
      </c>
      <c r="J120" s="39">
        <v>250</v>
      </c>
      <c r="K120" s="40">
        <v>44561</v>
      </c>
      <c r="L120">
        <f>Table1[[#This Row],[العمر الإنتاجي]]*365</f>
        <v>1095</v>
      </c>
      <c r="M120" s="31">
        <f>$H$1-Table1[[#This Row],[تاريخ الاقتناء]]</f>
        <v>1673</v>
      </c>
      <c r="N120" s="31"/>
      <c r="O120" s="39"/>
      <c r="P120" s="39"/>
    </row>
    <row r="121" spans="1:16" x14ac:dyDescent="0.25">
      <c r="A121" s="2" t="s">
        <v>19</v>
      </c>
      <c r="B121" s="1" t="s">
        <v>18</v>
      </c>
      <c r="C121" s="19" t="s">
        <v>249</v>
      </c>
      <c r="D121" s="16" t="s">
        <v>248</v>
      </c>
      <c r="F121" t="s">
        <v>654</v>
      </c>
      <c r="G121" s="32">
        <v>10004374</v>
      </c>
      <c r="H12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21" s="31">
        <v>3</v>
      </c>
      <c r="J121" s="39">
        <v>5200</v>
      </c>
      <c r="K121" s="40">
        <v>44561</v>
      </c>
      <c r="L121">
        <f>Table1[[#This Row],[العمر الإنتاجي]]*365</f>
        <v>1095</v>
      </c>
      <c r="M121" s="31">
        <f>$H$1-Table1[[#This Row],[تاريخ الاقتناء]]</f>
        <v>1673</v>
      </c>
      <c r="N121" s="31"/>
      <c r="O121" s="39"/>
      <c r="P121" s="39"/>
    </row>
    <row r="122" spans="1:16" x14ac:dyDescent="0.25">
      <c r="A122" s="2" t="s">
        <v>29</v>
      </c>
      <c r="B122" s="1" t="s">
        <v>35</v>
      </c>
      <c r="C122" s="19" t="s">
        <v>251</v>
      </c>
      <c r="D122" s="16" t="s">
        <v>250</v>
      </c>
      <c r="F122" t="s">
        <v>654</v>
      </c>
      <c r="G122" s="32">
        <v>10001453</v>
      </c>
      <c r="H12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22" s="31">
        <v>3</v>
      </c>
      <c r="J122" s="39">
        <v>1100</v>
      </c>
      <c r="K122" s="40">
        <v>44561</v>
      </c>
      <c r="L122">
        <f>Table1[[#This Row],[العمر الإنتاجي]]*365</f>
        <v>1095</v>
      </c>
      <c r="M122" s="31">
        <f>$H$1-Table1[[#This Row],[تاريخ الاقتناء]]</f>
        <v>1673</v>
      </c>
      <c r="N122" s="31"/>
      <c r="O122" s="39"/>
      <c r="P122" s="39"/>
    </row>
    <row r="123" spans="1:16" x14ac:dyDescent="0.25">
      <c r="A123" s="2" t="s">
        <v>19</v>
      </c>
      <c r="B123" s="1" t="s">
        <v>18</v>
      </c>
      <c r="C123" s="19" t="s">
        <v>253</v>
      </c>
      <c r="D123" s="16" t="s">
        <v>252</v>
      </c>
      <c r="F123" t="s">
        <v>654</v>
      </c>
      <c r="G123" s="32">
        <v>10000263</v>
      </c>
      <c r="H12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23" s="31">
        <v>3</v>
      </c>
      <c r="J123" s="39">
        <v>5200</v>
      </c>
      <c r="K123" s="40">
        <v>44561</v>
      </c>
      <c r="L123">
        <f>Table1[[#This Row],[العمر الإنتاجي]]*365</f>
        <v>1095</v>
      </c>
      <c r="M123" s="31">
        <f>$H$1-Table1[[#This Row],[تاريخ الاقتناء]]</f>
        <v>1673</v>
      </c>
      <c r="N123" s="31"/>
      <c r="O123" s="39"/>
      <c r="P123" s="39"/>
    </row>
    <row r="124" spans="1:16" x14ac:dyDescent="0.25">
      <c r="A124" s="2" t="s">
        <v>19</v>
      </c>
      <c r="B124" s="1" t="s">
        <v>18</v>
      </c>
      <c r="C124" s="19" t="s">
        <v>255</v>
      </c>
      <c r="D124" s="16" t="s">
        <v>254</v>
      </c>
      <c r="F124" t="s">
        <v>654</v>
      </c>
      <c r="G124" s="32">
        <v>10000171</v>
      </c>
      <c r="H12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24" s="31">
        <v>3</v>
      </c>
      <c r="J124" s="39">
        <v>5200</v>
      </c>
      <c r="K124" s="40">
        <v>44561</v>
      </c>
      <c r="L124">
        <f>Table1[[#This Row],[العمر الإنتاجي]]*365</f>
        <v>1095</v>
      </c>
      <c r="M124" s="31">
        <f>$H$1-Table1[[#This Row],[تاريخ الاقتناء]]</f>
        <v>1673</v>
      </c>
      <c r="N124" s="31"/>
      <c r="O124" s="39"/>
      <c r="P124" s="39"/>
    </row>
    <row r="125" spans="1:16" x14ac:dyDescent="0.25">
      <c r="A125" s="2" t="s">
        <v>19</v>
      </c>
      <c r="B125" s="1" t="s">
        <v>18</v>
      </c>
      <c r="C125" s="19" t="s">
        <v>257</v>
      </c>
      <c r="D125" s="16" t="s">
        <v>256</v>
      </c>
      <c r="F125" t="s">
        <v>654</v>
      </c>
      <c r="G125" s="32">
        <v>10000810</v>
      </c>
      <c r="H12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25" s="31">
        <v>3</v>
      </c>
      <c r="J125" s="39">
        <v>5200</v>
      </c>
      <c r="K125" s="40">
        <v>44561</v>
      </c>
      <c r="L125">
        <f>Table1[[#This Row],[العمر الإنتاجي]]*365</f>
        <v>1095</v>
      </c>
      <c r="M125" s="31">
        <f>$H$1-Table1[[#This Row],[تاريخ الاقتناء]]</f>
        <v>1673</v>
      </c>
      <c r="N125" s="31"/>
      <c r="O125" s="39"/>
      <c r="P125" s="39"/>
    </row>
    <row r="126" spans="1:16" x14ac:dyDescent="0.25">
      <c r="A126" s="2" t="s">
        <v>19</v>
      </c>
      <c r="B126" s="1" t="s">
        <v>10</v>
      </c>
      <c r="C126" s="19" t="s">
        <v>259</v>
      </c>
      <c r="D126" s="16" t="s">
        <v>258</v>
      </c>
      <c r="F126" t="s">
        <v>654</v>
      </c>
      <c r="G126" s="32">
        <v>10002037</v>
      </c>
      <c r="H12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26" s="31">
        <v>3</v>
      </c>
      <c r="J126" s="39">
        <v>20700</v>
      </c>
      <c r="K126" s="40">
        <v>44561</v>
      </c>
      <c r="L126">
        <f>Table1[[#This Row],[العمر الإنتاجي]]*365</f>
        <v>1095</v>
      </c>
      <c r="M126" s="31">
        <f>$H$1-Table1[[#This Row],[تاريخ الاقتناء]]</f>
        <v>1673</v>
      </c>
      <c r="N126" s="31"/>
      <c r="O126" s="39"/>
      <c r="P126" s="39"/>
    </row>
    <row r="127" spans="1:16" x14ac:dyDescent="0.25">
      <c r="A127" s="2" t="s">
        <v>19</v>
      </c>
      <c r="B127" s="1" t="s">
        <v>18</v>
      </c>
      <c r="C127" s="19" t="s">
        <v>261</v>
      </c>
      <c r="D127" s="16" t="s">
        <v>260</v>
      </c>
      <c r="F127" t="s">
        <v>654</v>
      </c>
      <c r="G127" s="32">
        <v>10001272</v>
      </c>
      <c r="H12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27" s="31">
        <v>3</v>
      </c>
      <c r="J127" s="39">
        <v>5200</v>
      </c>
      <c r="K127" s="40">
        <v>44561</v>
      </c>
      <c r="L127">
        <f>Table1[[#This Row],[العمر الإنتاجي]]*365</f>
        <v>1095</v>
      </c>
      <c r="M127" s="31">
        <f>$H$1-Table1[[#This Row],[تاريخ الاقتناء]]</f>
        <v>1673</v>
      </c>
      <c r="N127" s="31"/>
      <c r="O127" s="39"/>
      <c r="P127" s="39"/>
    </row>
    <row r="128" spans="1:16" x14ac:dyDescent="0.25">
      <c r="A128" s="2" t="s">
        <v>19</v>
      </c>
      <c r="B128" s="1" t="s">
        <v>18</v>
      </c>
      <c r="C128" s="19" t="s">
        <v>263</v>
      </c>
      <c r="D128" s="16" t="s">
        <v>262</v>
      </c>
      <c r="F128" t="s">
        <v>654</v>
      </c>
      <c r="G128" s="32">
        <v>10000038</v>
      </c>
      <c r="H12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28" s="31">
        <v>3</v>
      </c>
      <c r="J128" s="39">
        <v>5200</v>
      </c>
      <c r="K128" s="40">
        <v>44561</v>
      </c>
      <c r="L128">
        <f>Table1[[#This Row],[العمر الإنتاجي]]*365</f>
        <v>1095</v>
      </c>
      <c r="M128" s="31">
        <f>$H$1-Table1[[#This Row],[تاريخ الاقتناء]]</f>
        <v>1673</v>
      </c>
      <c r="N128" s="31"/>
      <c r="O128" s="39"/>
      <c r="P128" s="39"/>
    </row>
    <row r="129" spans="1:16" x14ac:dyDescent="0.25">
      <c r="A129" s="2" t="s">
        <v>19</v>
      </c>
      <c r="B129" s="1" t="s">
        <v>22</v>
      </c>
      <c r="C129" s="19" t="s">
        <v>265</v>
      </c>
      <c r="D129" s="16" t="s">
        <v>264</v>
      </c>
      <c r="F129" t="s">
        <v>654</v>
      </c>
      <c r="G129" s="32">
        <v>10001449</v>
      </c>
      <c r="H12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29" s="31">
        <v>3</v>
      </c>
      <c r="J129" s="39">
        <v>5200</v>
      </c>
      <c r="K129" s="40">
        <v>44561</v>
      </c>
      <c r="L129">
        <f>Table1[[#This Row],[العمر الإنتاجي]]*365</f>
        <v>1095</v>
      </c>
      <c r="M129" s="31">
        <f>$H$1-Table1[[#This Row],[تاريخ الاقتناء]]</f>
        <v>1673</v>
      </c>
      <c r="N129" s="31"/>
      <c r="O129" s="39"/>
      <c r="P129" s="39"/>
    </row>
    <row r="130" spans="1:16" x14ac:dyDescent="0.25">
      <c r="A130" s="2" t="s">
        <v>269</v>
      </c>
      <c r="B130" s="1" t="s">
        <v>268</v>
      </c>
      <c r="C130" s="19" t="s">
        <v>267</v>
      </c>
      <c r="D130" s="16" t="s">
        <v>266</v>
      </c>
      <c r="F130" t="s">
        <v>654</v>
      </c>
      <c r="G130" s="32">
        <v>10000696</v>
      </c>
      <c r="H13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30" s="31">
        <v>3</v>
      </c>
      <c r="J130" s="39">
        <v>8316</v>
      </c>
      <c r="K130" s="40">
        <v>44510</v>
      </c>
      <c r="L130">
        <f>Table1[[#This Row],[العمر الإنتاجي]]*365</f>
        <v>1095</v>
      </c>
      <c r="M130" s="31">
        <f>$H$1-Table1[[#This Row],[تاريخ الاقتناء]]</f>
        <v>1724</v>
      </c>
      <c r="N130" s="31"/>
      <c r="O130" s="39"/>
      <c r="P130" s="39"/>
    </row>
    <row r="131" spans="1:16" x14ac:dyDescent="0.25">
      <c r="A131" s="2" t="s">
        <v>269</v>
      </c>
      <c r="B131" s="1" t="s">
        <v>268</v>
      </c>
      <c r="C131" s="19" t="s">
        <v>271</v>
      </c>
      <c r="D131" s="16" t="s">
        <v>270</v>
      </c>
      <c r="F131" t="s">
        <v>654</v>
      </c>
      <c r="G131" s="32">
        <v>10004566</v>
      </c>
      <c r="H13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31" s="31">
        <v>3</v>
      </c>
      <c r="J131" s="39">
        <v>6000</v>
      </c>
      <c r="K131" s="40">
        <v>44561</v>
      </c>
      <c r="L131">
        <f>Table1[[#This Row],[العمر الإنتاجي]]*365</f>
        <v>1095</v>
      </c>
      <c r="M131" s="31">
        <f>$H$1-Table1[[#This Row],[تاريخ الاقتناء]]</f>
        <v>1673</v>
      </c>
      <c r="N131" s="31"/>
      <c r="O131" s="39"/>
      <c r="P131" s="39"/>
    </row>
    <row r="132" spans="1:16" x14ac:dyDescent="0.25">
      <c r="A132" s="2" t="s">
        <v>269</v>
      </c>
      <c r="B132" s="1" t="s">
        <v>268</v>
      </c>
      <c r="C132" s="19" t="s">
        <v>273</v>
      </c>
      <c r="D132" s="16" t="s">
        <v>272</v>
      </c>
      <c r="F132" t="s">
        <v>654</v>
      </c>
      <c r="G132" s="32">
        <v>10004576</v>
      </c>
      <c r="H13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32" s="31">
        <v>3</v>
      </c>
      <c r="J132" s="39">
        <v>6000</v>
      </c>
      <c r="K132" s="40">
        <v>44561</v>
      </c>
      <c r="L132">
        <f>Table1[[#This Row],[العمر الإنتاجي]]*365</f>
        <v>1095</v>
      </c>
      <c r="M132" s="31">
        <f>$H$1-Table1[[#This Row],[تاريخ الاقتناء]]</f>
        <v>1673</v>
      </c>
      <c r="N132" s="31"/>
      <c r="O132" s="39"/>
      <c r="P132" s="39"/>
    </row>
    <row r="133" spans="1:16" x14ac:dyDescent="0.25">
      <c r="A133" s="2" t="s">
        <v>269</v>
      </c>
      <c r="B133" s="1" t="s">
        <v>268</v>
      </c>
      <c r="C133" s="19" t="s">
        <v>275</v>
      </c>
      <c r="D133" s="16" t="s">
        <v>274</v>
      </c>
      <c r="F133" t="s">
        <v>654</v>
      </c>
      <c r="G133" s="32">
        <v>10001700</v>
      </c>
      <c r="H13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33" s="31">
        <v>3</v>
      </c>
      <c r="J133" s="39">
        <v>8316</v>
      </c>
      <c r="K133" s="40">
        <v>44510</v>
      </c>
      <c r="L133">
        <f>Table1[[#This Row],[العمر الإنتاجي]]*365</f>
        <v>1095</v>
      </c>
      <c r="M133" s="31">
        <f>$H$1-Table1[[#This Row],[تاريخ الاقتناء]]</f>
        <v>1724</v>
      </c>
      <c r="N133" s="31"/>
      <c r="O133" s="39"/>
      <c r="P133" s="39"/>
    </row>
    <row r="134" spans="1:16" x14ac:dyDescent="0.25">
      <c r="A134" s="2" t="s">
        <v>269</v>
      </c>
      <c r="B134" s="1" t="s">
        <v>268</v>
      </c>
      <c r="C134" s="19" t="s">
        <v>277</v>
      </c>
      <c r="D134" s="16" t="s">
        <v>276</v>
      </c>
      <c r="F134" t="s">
        <v>654</v>
      </c>
      <c r="G134" s="32">
        <v>10000701</v>
      </c>
      <c r="H13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34" s="31">
        <v>3</v>
      </c>
      <c r="J134" s="39">
        <v>8316</v>
      </c>
      <c r="K134" s="40">
        <v>44510</v>
      </c>
      <c r="L134">
        <f>Table1[[#This Row],[العمر الإنتاجي]]*365</f>
        <v>1095</v>
      </c>
      <c r="M134" s="31">
        <f>$H$1-Table1[[#This Row],[تاريخ الاقتناء]]</f>
        <v>1724</v>
      </c>
      <c r="N134" s="31"/>
      <c r="O134" s="39"/>
      <c r="P134" s="39"/>
    </row>
    <row r="135" spans="1:16" x14ac:dyDescent="0.25">
      <c r="A135" s="2" t="s">
        <v>269</v>
      </c>
      <c r="B135" s="1" t="s">
        <v>268</v>
      </c>
      <c r="C135" s="19" t="s">
        <v>279</v>
      </c>
      <c r="D135" s="16" t="s">
        <v>278</v>
      </c>
      <c r="F135" t="s">
        <v>654</v>
      </c>
      <c r="G135" s="32">
        <v>10001659</v>
      </c>
      <c r="H13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35" s="31">
        <v>3</v>
      </c>
      <c r="J135" s="39">
        <v>7346</v>
      </c>
      <c r="K135" s="40">
        <v>44510</v>
      </c>
      <c r="L135">
        <f>Table1[[#This Row],[العمر الإنتاجي]]*365</f>
        <v>1095</v>
      </c>
      <c r="M135" s="31">
        <f>$H$1-Table1[[#This Row],[تاريخ الاقتناء]]</f>
        <v>1724</v>
      </c>
      <c r="N135" s="31"/>
      <c r="O135" s="39"/>
      <c r="P135" s="39"/>
    </row>
    <row r="136" spans="1:16" x14ac:dyDescent="0.25">
      <c r="A136" s="2" t="s">
        <v>269</v>
      </c>
      <c r="B136" s="1" t="s">
        <v>268</v>
      </c>
      <c r="C136" s="19" t="s">
        <v>281</v>
      </c>
      <c r="D136" s="16" t="s">
        <v>280</v>
      </c>
      <c r="F136" t="s">
        <v>654</v>
      </c>
      <c r="G136" s="32">
        <v>10000639</v>
      </c>
      <c r="H13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36" s="31">
        <v>3</v>
      </c>
      <c r="J136" s="39">
        <v>8316</v>
      </c>
      <c r="K136" s="40">
        <v>44510</v>
      </c>
      <c r="L136">
        <f>Table1[[#This Row],[العمر الإنتاجي]]*365</f>
        <v>1095</v>
      </c>
      <c r="M136" s="31">
        <f>$H$1-Table1[[#This Row],[تاريخ الاقتناء]]</f>
        <v>1724</v>
      </c>
      <c r="N136" s="31"/>
      <c r="O136" s="39"/>
      <c r="P136" s="39"/>
    </row>
    <row r="137" spans="1:16" x14ac:dyDescent="0.25">
      <c r="A137" s="2" t="s">
        <v>269</v>
      </c>
      <c r="B137" s="1" t="s">
        <v>268</v>
      </c>
      <c r="C137" s="19" t="s">
        <v>283</v>
      </c>
      <c r="D137" s="16" t="s">
        <v>282</v>
      </c>
      <c r="F137" t="s">
        <v>654</v>
      </c>
      <c r="G137" s="32">
        <v>10002925</v>
      </c>
      <c r="H13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37" s="31">
        <v>3</v>
      </c>
      <c r="J137" s="39">
        <v>8316</v>
      </c>
      <c r="K137" s="40">
        <v>44510</v>
      </c>
      <c r="L137">
        <f>Table1[[#This Row],[العمر الإنتاجي]]*365</f>
        <v>1095</v>
      </c>
      <c r="M137" s="31">
        <f>$H$1-Table1[[#This Row],[تاريخ الاقتناء]]</f>
        <v>1724</v>
      </c>
      <c r="N137" s="31"/>
      <c r="O137" s="39"/>
      <c r="P137" s="39"/>
    </row>
    <row r="138" spans="1:16" x14ac:dyDescent="0.25">
      <c r="A138" s="2" t="s">
        <v>269</v>
      </c>
      <c r="B138" s="1" t="s">
        <v>268</v>
      </c>
      <c r="C138" s="19" t="s">
        <v>49</v>
      </c>
      <c r="D138" s="16" t="s">
        <v>284</v>
      </c>
      <c r="F138" t="s">
        <v>654</v>
      </c>
      <c r="G138" s="33">
        <v>10004373</v>
      </c>
      <c r="H13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38" s="31">
        <v>3</v>
      </c>
      <c r="J138" s="39">
        <v>8251</v>
      </c>
      <c r="K138" s="40">
        <v>44510</v>
      </c>
      <c r="L138">
        <f>Table1[[#This Row],[العمر الإنتاجي]]*365</f>
        <v>1095</v>
      </c>
      <c r="M138" s="31">
        <f>$H$1-Table1[[#This Row],[تاريخ الاقتناء]]</f>
        <v>1724</v>
      </c>
      <c r="N138" s="31"/>
      <c r="O138" s="39"/>
      <c r="P138" s="39"/>
    </row>
    <row r="139" spans="1:16" x14ac:dyDescent="0.25">
      <c r="A139" s="2" t="s">
        <v>269</v>
      </c>
      <c r="B139" s="1"/>
      <c r="C139" s="19" t="s">
        <v>286</v>
      </c>
      <c r="D139" s="16" t="s">
        <v>285</v>
      </c>
      <c r="F139" t="s">
        <v>654</v>
      </c>
      <c r="G139" s="32">
        <v>10001696</v>
      </c>
      <c r="H13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39" s="31">
        <v>3</v>
      </c>
      <c r="J139" s="39">
        <v>8316</v>
      </c>
      <c r="K139" s="40">
        <v>44510</v>
      </c>
      <c r="L139">
        <f>Table1[[#This Row],[العمر الإنتاجي]]*365</f>
        <v>1095</v>
      </c>
      <c r="M139" s="31">
        <f>$H$1-Table1[[#This Row],[تاريخ الاقتناء]]</f>
        <v>1724</v>
      </c>
      <c r="N139" s="31"/>
      <c r="O139" s="39"/>
      <c r="P139" s="39"/>
    </row>
    <row r="140" spans="1:16" x14ac:dyDescent="0.25">
      <c r="A140" s="2" t="s">
        <v>269</v>
      </c>
      <c r="B140" s="1" t="s">
        <v>268</v>
      </c>
      <c r="C140" s="19" t="s">
        <v>49</v>
      </c>
      <c r="D140" s="16" t="s">
        <v>287</v>
      </c>
      <c r="F140" t="s">
        <v>654</v>
      </c>
      <c r="G140" s="32">
        <v>10002909</v>
      </c>
      <c r="H14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40" s="31">
        <v>3</v>
      </c>
      <c r="J140" s="39">
        <v>6000</v>
      </c>
      <c r="K140" s="40">
        <v>44561</v>
      </c>
      <c r="L140">
        <f>Table1[[#This Row],[العمر الإنتاجي]]*365</f>
        <v>1095</v>
      </c>
      <c r="M140" s="31">
        <f>$H$1-Table1[[#This Row],[تاريخ الاقتناء]]</f>
        <v>1673</v>
      </c>
      <c r="N140" s="31"/>
      <c r="O140" s="39"/>
      <c r="P140" s="39"/>
    </row>
    <row r="141" spans="1:16" x14ac:dyDescent="0.25">
      <c r="A141" s="2" t="s">
        <v>269</v>
      </c>
      <c r="B141" s="1" t="s">
        <v>268</v>
      </c>
      <c r="C141" s="19" t="s">
        <v>289</v>
      </c>
      <c r="D141" s="16" t="s">
        <v>288</v>
      </c>
      <c r="F141" t="s">
        <v>654</v>
      </c>
      <c r="G141" s="32">
        <v>10000391</v>
      </c>
      <c r="H14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41" s="31">
        <v>3</v>
      </c>
      <c r="J141" s="39">
        <v>8316</v>
      </c>
      <c r="K141" s="40">
        <v>44510</v>
      </c>
      <c r="L141">
        <f>Table1[[#This Row],[العمر الإنتاجي]]*365</f>
        <v>1095</v>
      </c>
      <c r="M141" s="31">
        <f>$H$1-Table1[[#This Row],[تاريخ الاقتناء]]</f>
        <v>1724</v>
      </c>
      <c r="N141" s="31"/>
      <c r="O141" s="39"/>
      <c r="P141" s="39"/>
    </row>
    <row r="142" spans="1:16" x14ac:dyDescent="0.25">
      <c r="A142" s="2" t="s">
        <v>269</v>
      </c>
      <c r="B142" s="1" t="s">
        <v>268</v>
      </c>
      <c r="C142" s="19" t="s">
        <v>291</v>
      </c>
      <c r="D142" s="16" t="s">
        <v>290</v>
      </c>
      <c r="F142" t="s">
        <v>654</v>
      </c>
      <c r="G142" s="32">
        <v>10004577</v>
      </c>
      <c r="H14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42" s="31">
        <v>3</v>
      </c>
      <c r="J142" s="39">
        <v>6000</v>
      </c>
      <c r="K142" s="40">
        <v>44561</v>
      </c>
      <c r="L142">
        <f>Table1[[#This Row],[العمر الإنتاجي]]*365</f>
        <v>1095</v>
      </c>
      <c r="M142" s="31">
        <f>$H$1-Table1[[#This Row],[تاريخ الاقتناء]]</f>
        <v>1673</v>
      </c>
      <c r="N142" s="31"/>
      <c r="O142" s="39"/>
      <c r="P142" s="39"/>
    </row>
    <row r="143" spans="1:16" x14ac:dyDescent="0.25">
      <c r="A143" s="2" t="s">
        <v>269</v>
      </c>
      <c r="B143" s="1" t="s">
        <v>268</v>
      </c>
      <c r="C143" s="19" t="s">
        <v>293</v>
      </c>
      <c r="D143" s="16" t="s">
        <v>292</v>
      </c>
      <c r="F143" t="s">
        <v>654</v>
      </c>
      <c r="G143" s="32">
        <v>10001784</v>
      </c>
      <c r="H14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43" s="31">
        <v>3</v>
      </c>
      <c r="J143" s="39">
        <v>8316</v>
      </c>
      <c r="K143" s="40">
        <v>44510</v>
      </c>
      <c r="L143">
        <f>Table1[[#This Row],[العمر الإنتاجي]]*365</f>
        <v>1095</v>
      </c>
      <c r="M143" s="31">
        <f>$H$1-Table1[[#This Row],[تاريخ الاقتناء]]</f>
        <v>1724</v>
      </c>
      <c r="N143" s="31"/>
      <c r="O143" s="39"/>
      <c r="P143" s="39"/>
    </row>
    <row r="144" spans="1:16" x14ac:dyDescent="0.25">
      <c r="A144" s="2" t="s">
        <v>269</v>
      </c>
      <c r="B144" s="1" t="s">
        <v>268</v>
      </c>
      <c r="C144" s="19" t="s">
        <v>49</v>
      </c>
      <c r="D144" s="16" t="s">
        <v>294</v>
      </c>
      <c r="F144" t="s">
        <v>654</v>
      </c>
      <c r="G144" s="33">
        <v>10004367</v>
      </c>
      <c r="H14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44" s="31">
        <v>3</v>
      </c>
      <c r="J144" s="39">
        <v>8315</v>
      </c>
      <c r="K144" s="40">
        <v>44510</v>
      </c>
      <c r="L144">
        <f>Table1[[#This Row],[العمر الإنتاجي]]*365</f>
        <v>1095</v>
      </c>
      <c r="M144" s="31">
        <f>$H$1-Table1[[#This Row],[تاريخ الاقتناء]]</f>
        <v>1724</v>
      </c>
      <c r="N144" s="31"/>
      <c r="O144" s="39"/>
      <c r="P144" s="39"/>
    </row>
    <row r="145" spans="1:16" x14ac:dyDescent="0.25">
      <c r="A145" s="2" t="s">
        <v>269</v>
      </c>
      <c r="B145" s="1" t="s">
        <v>268</v>
      </c>
      <c r="C145" s="19" t="s">
        <v>296</v>
      </c>
      <c r="D145" s="16" t="s">
        <v>295</v>
      </c>
      <c r="F145" t="s">
        <v>654</v>
      </c>
      <c r="G145" s="32">
        <v>10000425</v>
      </c>
      <c r="H14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45" s="31">
        <v>3</v>
      </c>
      <c r="J145" s="39">
        <v>7346</v>
      </c>
      <c r="K145" s="40">
        <v>44510</v>
      </c>
      <c r="L145">
        <f>Table1[[#This Row],[العمر الإنتاجي]]*365</f>
        <v>1095</v>
      </c>
      <c r="M145" s="31">
        <f>$H$1-Table1[[#This Row],[تاريخ الاقتناء]]</f>
        <v>1724</v>
      </c>
      <c r="N145" s="31"/>
      <c r="O145" s="39"/>
      <c r="P145" s="39"/>
    </row>
    <row r="146" spans="1:16" x14ac:dyDescent="0.25">
      <c r="A146" s="2" t="s">
        <v>269</v>
      </c>
      <c r="B146" s="1" t="s">
        <v>268</v>
      </c>
      <c r="C146" s="19" t="s">
        <v>298</v>
      </c>
      <c r="D146" s="16" t="s">
        <v>297</v>
      </c>
      <c r="F146" t="s">
        <v>654</v>
      </c>
      <c r="G146" s="32">
        <v>10000858</v>
      </c>
      <c r="H14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46" s="31">
        <v>3</v>
      </c>
      <c r="J146" s="39">
        <v>8316</v>
      </c>
      <c r="K146" s="40">
        <v>44510</v>
      </c>
      <c r="L146">
        <f>Table1[[#This Row],[العمر الإنتاجي]]*365</f>
        <v>1095</v>
      </c>
      <c r="M146" s="31">
        <f>$H$1-Table1[[#This Row],[تاريخ الاقتناء]]</f>
        <v>1724</v>
      </c>
      <c r="N146" s="31"/>
      <c r="O146" s="39"/>
      <c r="P146" s="39"/>
    </row>
    <row r="147" spans="1:16" x14ac:dyDescent="0.25">
      <c r="A147" s="2" t="s">
        <v>269</v>
      </c>
      <c r="B147" s="1" t="s">
        <v>268</v>
      </c>
      <c r="C147" s="19" t="s">
        <v>300</v>
      </c>
      <c r="D147" s="16" t="s">
        <v>299</v>
      </c>
      <c r="F147" t="s">
        <v>654</v>
      </c>
      <c r="G147" s="32">
        <v>10001706</v>
      </c>
      <c r="H14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47" s="31">
        <v>3</v>
      </c>
      <c r="J147" s="39">
        <v>8316</v>
      </c>
      <c r="K147" s="40">
        <v>44510</v>
      </c>
      <c r="L147">
        <f>Table1[[#This Row],[العمر الإنتاجي]]*365</f>
        <v>1095</v>
      </c>
      <c r="M147" s="31">
        <f>$H$1-Table1[[#This Row],[تاريخ الاقتناء]]</f>
        <v>1724</v>
      </c>
      <c r="N147" s="31"/>
      <c r="O147" s="39"/>
      <c r="P147" s="39"/>
    </row>
    <row r="148" spans="1:16" x14ac:dyDescent="0.25">
      <c r="A148" s="2" t="s">
        <v>269</v>
      </c>
      <c r="B148" s="1" t="s">
        <v>268</v>
      </c>
      <c r="C148" s="19" t="s">
        <v>302</v>
      </c>
      <c r="D148" s="16" t="s">
        <v>301</v>
      </c>
      <c r="F148" t="s">
        <v>654</v>
      </c>
      <c r="G148" s="32">
        <v>10004608</v>
      </c>
      <c r="H14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48" s="31">
        <v>3</v>
      </c>
      <c r="J148" s="39">
        <v>5300</v>
      </c>
      <c r="K148" s="40">
        <v>44561</v>
      </c>
      <c r="L148">
        <f>Table1[[#This Row],[العمر الإنتاجي]]*365</f>
        <v>1095</v>
      </c>
      <c r="M148" s="31">
        <f>$H$1-Table1[[#This Row],[تاريخ الاقتناء]]</f>
        <v>1673</v>
      </c>
      <c r="N148" s="31"/>
      <c r="O148" s="39"/>
      <c r="P148" s="39"/>
    </row>
    <row r="149" spans="1:16" x14ac:dyDescent="0.25">
      <c r="A149" s="2" t="s">
        <v>269</v>
      </c>
      <c r="B149" s="1" t="s">
        <v>268</v>
      </c>
      <c r="C149" s="19" t="s">
        <v>304</v>
      </c>
      <c r="D149" s="16" t="s">
        <v>303</v>
      </c>
      <c r="F149" t="s">
        <v>654</v>
      </c>
      <c r="G149" s="32">
        <v>10000698</v>
      </c>
      <c r="H14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49" s="31">
        <v>3</v>
      </c>
      <c r="J149" s="39">
        <v>8316</v>
      </c>
      <c r="K149" s="40">
        <v>44510</v>
      </c>
      <c r="L149">
        <f>Table1[[#This Row],[العمر الإنتاجي]]*365</f>
        <v>1095</v>
      </c>
      <c r="M149" s="31">
        <f>$H$1-Table1[[#This Row],[تاريخ الاقتناء]]</f>
        <v>1724</v>
      </c>
      <c r="N149" s="31"/>
      <c r="O149" s="39"/>
      <c r="P149" s="39"/>
    </row>
    <row r="150" spans="1:16" x14ac:dyDescent="0.25">
      <c r="A150" s="2" t="s">
        <v>269</v>
      </c>
      <c r="B150" s="1" t="s">
        <v>268</v>
      </c>
      <c r="C150" s="19" t="s">
        <v>306</v>
      </c>
      <c r="D150" s="16" t="s">
        <v>305</v>
      </c>
      <c r="F150" t="s">
        <v>654</v>
      </c>
      <c r="G150" s="32">
        <v>10004602</v>
      </c>
      <c r="H15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50" s="31">
        <v>3</v>
      </c>
      <c r="J150" s="39">
        <v>5300</v>
      </c>
      <c r="K150" s="40">
        <v>44561</v>
      </c>
      <c r="L150">
        <f>Table1[[#This Row],[العمر الإنتاجي]]*365</f>
        <v>1095</v>
      </c>
      <c r="M150" s="31">
        <f>$H$1-Table1[[#This Row],[تاريخ الاقتناء]]</f>
        <v>1673</v>
      </c>
      <c r="N150" s="31"/>
      <c r="O150" s="39"/>
      <c r="P150" s="39"/>
    </row>
    <row r="151" spans="1:16" x14ac:dyDescent="0.25">
      <c r="A151" s="2" t="s">
        <v>269</v>
      </c>
      <c r="B151" s="1" t="s">
        <v>268</v>
      </c>
      <c r="C151" s="19" t="s">
        <v>308</v>
      </c>
      <c r="D151" s="16" t="s">
        <v>307</v>
      </c>
      <c r="F151" t="s">
        <v>654</v>
      </c>
      <c r="G151" s="32">
        <v>10000510</v>
      </c>
      <c r="H15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51" s="31">
        <v>3</v>
      </c>
      <c r="J151" s="39">
        <v>8316</v>
      </c>
      <c r="K151" s="40">
        <v>44510</v>
      </c>
      <c r="L151">
        <f>Table1[[#This Row],[العمر الإنتاجي]]*365</f>
        <v>1095</v>
      </c>
      <c r="M151" s="31">
        <f>$H$1-Table1[[#This Row],[تاريخ الاقتناء]]</f>
        <v>1724</v>
      </c>
      <c r="N151" s="31"/>
      <c r="O151" s="39"/>
      <c r="P151" s="39"/>
    </row>
    <row r="152" spans="1:16" x14ac:dyDescent="0.25">
      <c r="A152" s="2" t="s">
        <v>269</v>
      </c>
      <c r="B152" s="1" t="s">
        <v>268</v>
      </c>
      <c r="C152" s="19" t="s">
        <v>310</v>
      </c>
      <c r="D152" s="16" t="s">
        <v>309</v>
      </c>
      <c r="F152" t="s">
        <v>654</v>
      </c>
      <c r="G152" s="32">
        <v>10004372</v>
      </c>
      <c r="H15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52" s="31">
        <v>3</v>
      </c>
      <c r="J152" s="39">
        <v>8315</v>
      </c>
      <c r="K152" s="40">
        <v>44510</v>
      </c>
      <c r="L152">
        <f>Table1[[#This Row],[العمر الإنتاجي]]*365</f>
        <v>1095</v>
      </c>
      <c r="M152" s="31">
        <f>$H$1-Table1[[#This Row],[تاريخ الاقتناء]]</f>
        <v>1724</v>
      </c>
      <c r="N152" s="31"/>
      <c r="O152" s="39"/>
      <c r="P152" s="39"/>
    </row>
    <row r="153" spans="1:16" x14ac:dyDescent="0.25">
      <c r="A153" s="2" t="s">
        <v>269</v>
      </c>
      <c r="B153" s="1" t="s">
        <v>268</v>
      </c>
      <c r="C153" s="19" t="s">
        <v>312</v>
      </c>
      <c r="D153" s="16" t="s">
        <v>311</v>
      </c>
      <c r="F153" t="s">
        <v>654</v>
      </c>
      <c r="G153" s="32">
        <v>10000172</v>
      </c>
      <c r="H15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53" s="31">
        <v>3</v>
      </c>
      <c r="J153" s="39">
        <v>7346</v>
      </c>
      <c r="K153" s="40">
        <v>44510</v>
      </c>
      <c r="L153">
        <f>Table1[[#This Row],[العمر الإنتاجي]]*365</f>
        <v>1095</v>
      </c>
      <c r="M153" s="31">
        <f>$H$1-Table1[[#This Row],[تاريخ الاقتناء]]</f>
        <v>1724</v>
      </c>
      <c r="N153" s="31"/>
      <c r="O153" s="39"/>
      <c r="P153" s="39"/>
    </row>
    <row r="154" spans="1:16" x14ac:dyDescent="0.25">
      <c r="A154" s="2" t="s">
        <v>269</v>
      </c>
      <c r="B154" s="1" t="s">
        <v>268</v>
      </c>
      <c r="C154" s="19" t="s">
        <v>314</v>
      </c>
      <c r="D154" s="16" t="s">
        <v>313</v>
      </c>
      <c r="F154" t="s">
        <v>654</v>
      </c>
      <c r="G154" s="32">
        <v>10002004</v>
      </c>
      <c r="H15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54" s="31">
        <v>3</v>
      </c>
      <c r="J154" s="39">
        <v>8316</v>
      </c>
      <c r="K154" s="40">
        <v>44510</v>
      </c>
      <c r="L154">
        <f>Table1[[#This Row],[العمر الإنتاجي]]*365</f>
        <v>1095</v>
      </c>
      <c r="M154" s="31">
        <f>$H$1-Table1[[#This Row],[تاريخ الاقتناء]]</f>
        <v>1724</v>
      </c>
      <c r="N154" s="31"/>
      <c r="O154" s="39"/>
      <c r="P154" s="39"/>
    </row>
    <row r="155" spans="1:16" x14ac:dyDescent="0.25">
      <c r="A155" s="2" t="s">
        <v>269</v>
      </c>
      <c r="B155" s="1" t="s">
        <v>268</v>
      </c>
      <c r="C155" s="19" t="s">
        <v>316</v>
      </c>
      <c r="D155" s="16" t="s">
        <v>315</v>
      </c>
      <c r="F155" t="s">
        <v>654</v>
      </c>
      <c r="G155" s="32">
        <v>10001796</v>
      </c>
      <c r="H15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55" s="31">
        <v>3</v>
      </c>
      <c r="J155" s="39">
        <v>8316</v>
      </c>
      <c r="K155" s="40">
        <v>44510</v>
      </c>
      <c r="L155">
        <f>Table1[[#This Row],[العمر الإنتاجي]]*365</f>
        <v>1095</v>
      </c>
      <c r="M155" s="31">
        <f>$H$1-Table1[[#This Row],[تاريخ الاقتناء]]</f>
        <v>1724</v>
      </c>
      <c r="N155" s="31"/>
      <c r="O155" s="39"/>
      <c r="P155" s="39"/>
    </row>
    <row r="156" spans="1:16" x14ac:dyDescent="0.25">
      <c r="A156" s="2" t="s">
        <v>269</v>
      </c>
      <c r="B156" s="1" t="s">
        <v>268</v>
      </c>
      <c r="C156" s="19" t="s">
        <v>318</v>
      </c>
      <c r="D156" s="16" t="s">
        <v>317</v>
      </c>
      <c r="F156" t="s">
        <v>654</v>
      </c>
      <c r="G156" s="32">
        <v>10000680</v>
      </c>
      <c r="H15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56" s="31">
        <v>3</v>
      </c>
      <c r="J156" s="39">
        <v>7346</v>
      </c>
      <c r="K156" s="40">
        <v>44510</v>
      </c>
      <c r="L156">
        <f>Table1[[#This Row],[العمر الإنتاجي]]*365</f>
        <v>1095</v>
      </c>
      <c r="M156" s="31">
        <f>$H$1-Table1[[#This Row],[تاريخ الاقتناء]]</f>
        <v>1724</v>
      </c>
      <c r="N156" s="31"/>
      <c r="O156" s="39"/>
      <c r="P156" s="39"/>
    </row>
    <row r="157" spans="1:16" x14ac:dyDescent="0.25">
      <c r="A157" s="2" t="s">
        <v>269</v>
      </c>
      <c r="B157" s="1" t="s">
        <v>268</v>
      </c>
      <c r="C157" s="19" t="s">
        <v>320</v>
      </c>
      <c r="D157" s="16" t="s">
        <v>319</v>
      </c>
      <c r="F157" t="s">
        <v>654</v>
      </c>
      <c r="G157" s="32">
        <v>10003048</v>
      </c>
      <c r="H15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57" s="31">
        <v>3</v>
      </c>
      <c r="J157" s="39">
        <v>8316</v>
      </c>
      <c r="K157" s="40">
        <v>44510</v>
      </c>
      <c r="L157">
        <f>Table1[[#This Row],[العمر الإنتاجي]]*365</f>
        <v>1095</v>
      </c>
      <c r="M157" s="31">
        <f>$H$1-Table1[[#This Row],[تاريخ الاقتناء]]</f>
        <v>1724</v>
      </c>
      <c r="N157" s="31"/>
      <c r="O157" s="39"/>
      <c r="P157" s="39"/>
    </row>
    <row r="158" spans="1:16" x14ac:dyDescent="0.25">
      <c r="A158" s="2" t="s">
        <v>269</v>
      </c>
      <c r="B158" s="1" t="s">
        <v>268</v>
      </c>
      <c r="C158" s="19" t="s">
        <v>322</v>
      </c>
      <c r="D158" s="16" t="s">
        <v>321</v>
      </c>
      <c r="F158" t="s">
        <v>654</v>
      </c>
      <c r="G158" s="32">
        <v>10002940</v>
      </c>
      <c r="H15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58" s="31">
        <v>3</v>
      </c>
      <c r="J158" s="39">
        <v>7345</v>
      </c>
      <c r="K158" s="40">
        <v>44510</v>
      </c>
      <c r="L158">
        <f>Table1[[#This Row],[العمر الإنتاجي]]*365</f>
        <v>1095</v>
      </c>
      <c r="M158" s="31">
        <f>$H$1-Table1[[#This Row],[تاريخ الاقتناء]]</f>
        <v>1724</v>
      </c>
      <c r="N158" s="31"/>
      <c r="O158" s="39"/>
      <c r="P158" s="39"/>
    </row>
    <row r="159" spans="1:16" x14ac:dyDescent="0.25">
      <c r="A159" s="2" t="s">
        <v>269</v>
      </c>
      <c r="B159" s="1" t="s">
        <v>268</v>
      </c>
      <c r="C159" s="19" t="s">
        <v>324</v>
      </c>
      <c r="D159" s="16" t="s">
        <v>323</v>
      </c>
      <c r="F159" t="s">
        <v>654</v>
      </c>
      <c r="G159" s="32">
        <v>10000708</v>
      </c>
      <c r="H15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59" s="31">
        <v>3</v>
      </c>
      <c r="J159" s="39">
        <v>8316</v>
      </c>
      <c r="K159" s="40">
        <v>44510</v>
      </c>
      <c r="L159">
        <f>Table1[[#This Row],[العمر الإنتاجي]]*365</f>
        <v>1095</v>
      </c>
      <c r="M159" s="31">
        <f>$H$1-Table1[[#This Row],[تاريخ الاقتناء]]</f>
        <v>1724</v>
      </c>
      <c r="N159" s="31"/>
      <c r="O159" s="39"/>
      <c r="P159" s="39"/>
    </row>
    <row r="160" spans="1:16" x14ac:dyDescent="0.25">
      <c r="A160" s="2" t="s">
        <v>269</v>
      </c>
      <c r="B160" s="1" t="s">
        <v>268</v>
      </c>
      <c r="C160" s="19" t="s">
        <v>326</v>
      </c>
      <c r="D160" s="16" t="s">
        <v>325</v>
      </c>
      <c r="F160" t="s">
        <v>654</v>
      </c>
      <c r="G160" s="32">
        <v>10002009</v>
      </c>
      <c r="H16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60" s="31">
        <v>3</v>
      </c>
      <c r="J160" s="39">
        <v>8316</v>
      </c>
      <c r="K160" s="40">
        <v>44510</v>
      </c>
      <c r="L160">
        <f>Table1[[#This Row],[العمر الإنتاجي]]*365</f>
        <v>1095</v>
      </c>
      <c r="M160" s="31">
        <f>$H$1-Table1[[#This Row],[تاريخ الاقتناء]]</f>
        <v>1724</v>
      </c>
      <c r="N160" s="31"/>
      <c r="O160" s="39"/>
      <c r="P160" s="39"/>
    </row>
    <row r="161" spans="1:16" x14ac:dyDescent="0.25">
      <c r="A161" s="2" t="s">
        <v>269</v>
      </c>
      <c r="B161" s="1" t="s">
        <v>268</v>
      </c>
      <c r="C161" s="19" t="s">
        <v>328</v>
      </c>
      <c r="D161" s="16" t="s">
        <v>327</v>
      </c>
      <c r="F161" t="s">
        <v>654</v>
      </c>
      <c r="G161" s="32">
        <v>10004296</v>
      </c>
      <c r="H16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61" s="31">
        <v>3</v>
      </c>
      <c r="J161" s="39">
        <v>7345</v>
      </c>
      <c r="K161" s="40">
        <v>44510</v>
      </c>
      <c r="L161">
        <f>Table1[[#This Row],[العمر الإنتاجي]]*365</f>
        <v>1095</v>
      </c>
      <c r="M161" s="31">
        <f>$H$1-Table1[[#This Row],[تاريخ الاقتناء]]</f>
        <v>1724</v>
      </c>
      <c r="N161" s="31"/>
      <c r="O161" s="39"/>
      <c r="P161" s="39"/>
    </row>
    <row r="162" spans="1:16" x14ac:dyDescent="0.25">
      <c r="A162" s="2" t="s">
        <v>269</v>
      </c>
      <c r="B162" s="1" t="s">
        <v>268</v>
      </c>
      <c r="C162" s="19" t="s">
        <v>330</v>
      </c>
      <c r="D162" s="16" t="s">
        <v>329</v>
      </c>
      <c r="F162" t="s">
        <v>654</v>
      </c>
      <c r="G162" s="32">
        <v>10002938</v>
      </c>
      <c r="H16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62" s="31">
        <v>3</v>
      </c>
      <c r="J162" s="39">
        <v>8316</v>
      </c>
      <c r="K162" s="40">
        <v>44510</v>
      </c>
      <c r="L162">
        <f>Table1[[#This Row],[العمر الإنتاجي]]*365</f>
        <v>1095</v>
      </c>
      <c r="M162" s="31">
        <f>$H$1-Table1[[#This Row],[تاريخ الاقتناء]]</f>
        <v>1724</v>
      </c>
      <c r="N162" s="31"/>
      <c r="O162" s="39"/>
      <c r="P162" s="39"/>
    </row>
    <row r="163" spans="1:16" x14ac:dyDescent="0.25">
      <c r="A163" s="2" t="s">
        <v>269</v>
      </c>
      <c r="B163" s="1" t="s">
        <v>268</v>
      </c>
      <c r="C163" s="19" t="s">
        <v>332</v>
      </c>
      <c r="D163" s="16" t="s">
        <v>331</v>
      </c>
      <c r="F163" t="s">
        <v>654</v>
      </c>
      <c r="G163" s="32">
        <v>10004589</v>
      </c>
      <c r="H16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63" s="31">
        <v>3</v>
      </c>
      <c r="J163" s="39">
        <v>6300</v>
      </c>
      <c r="K163" s="40">
        <v>44561</v>
      </c>
      <c r="L163">
        <f>Table1[[#This Row],[العمر الإنتاجي]]*365</f>
        <v>1095</v>
      </c>
      <c r="M163" s="31">
        <f>$H$1-Table1[[#This Row],[تاريخ الاقتناء]]</f>
        <v>1673</v>
      </c>
      <c r="N163" s="31"/>
      <c r="O163" s="39"/>
      <c r="P163" s="39"/>
    </row>
    <row r="164" spans="1:16" x14ac:dyDescent="0.25">
      <c r="A164" s="2" t="s">
        <v>269</v>
      </c>
      <c r="B164" s="1" t="s">
        <v>268</v>
      </c>
      <c r="C164" s="19" t="s">
        <v>49</v>
      </c>
      <c r="D164" s="16" t="s">
        <v>333</v>
      </c>
      <c r="F164" t="s">
        <v>654</v>
      </c>
      <c r="G164" s="32">
        <v>10002908</v>
      </c>
      <c r="H16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64" s="31">
        <v>3</v>
      </c>
      <c r="J164" s="39">
        <v>8316</v>
      </c>
      <c r="K164" s="40">
        <v>44510</v>
      </c>
      <c r="L164">
        <f>Table1[[#This Row],[العمر الإنتاجي]]*365</f>
        <v>1095</v>
      </c>
      <c r="M164" s="31">
        <f>$H$1-Table1[[#This Row],[تاريخ الاقتناء]]</f>
        <v>1724</v>
      </c>
      <c r="N164" s="31"/>
      <c r="O164" s="39"/>
      <c r="P164" s="39"/>
    </row>
    <row r="165" spans="1:16" x14ac:dyDescent="0.25">
      <c r="A165" s="2" t="s">
        <v>269</v>
      </c>
      <c r="B165" s="1" t="s">
        <v>268</v>
      </c>
      <c r="C165" s="19" t="s">
        <v>335</v>
      </c>
      <c r="D165" s="16" t="s">
        <v>334</v>
      </c>
      <c r="F165" t="s">
        <v>654</v>
      </c>
      <c r="G165" s="32">
        <v>10001133</v>
      </c>
      <c r="H16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65" s="31">
        <v>3</v>
      </c>
      <c r="J165" s="39">
        <v>7346</v>
      </c>
      <c r="K165" s="40">
        <v>44510</v>
      </c>
      <c r="L165">
        <f>Table1[[#This Row],[العمر الإنتاجي]]*365</f>
        <v>1095</v>
      </c>
      <c r="M165" s="31">
        <f>$H$1-Table1[[#This Row],[تاريخ الاقتناء]]</f>
        <v>1724</v>
      </c>
      <c r="N165" s="31"/>
      <c r="O165" s="39"/>
      <c r="P165" s="39"/>
    </row>
    <row r="166" spans="1:16" x14ac:dyDescent="0.25">
      <c r="A166" s="2" t="s">
        <v>269</v>
      </c>
      <c r="B166" s="1" t="s">
        <v>268</v>
      </c>
      <c r="C166" s="19" t="s">
        <v>337</v>
      </c>
      <c r="D166" s="16" t="s">
        <v>336</v>
      </c>
      <c r="F166" t="s">
        <v>654</v>
      </c>
      <c r="G166" s="32">
        <v>10004607</v>
      </c>
      <c r="H16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66" s="31">
        <v>3</v>
      </c>
      <c r="J166" s="39">
        <v>5300</v>
      </c>
      <c r="K166" s="40">
        <v>44561</v>
      </c>
      <c r="L166">
        <f>Table1[[#This Row],[العمر الإنتاجي]]*365</f>
        <v>1095</v>
      </c>
      <c r="M166" s="31">
        <f>$H$1-Table1[[#This Row],[تاريخ الاقتناء]]</f>
        <v>1673</v>
      </c>
      <c r="N166" s="31"/>
      <c r="O166" s="39"/>
      <c r="P166" s="39"/>
    </row>
    <row r="167" spans="1:16" x14ac:dyDescent="0.25">
      <c r="A167" s="2" t="s">
        <v>269</v>
      </c>
      <c r="B167" s="1" t="s">
        <v>268</v>
      </c>
      <c r="C167" s="19" t="s">
        <v>339</v>
      </c>
      <c r="D167" s="16" t="s">
        <v>338</v>
      </c>
      <c r="F167" t="s">
        <v>654</v>
      </c>
      <c r="G167" s="32">
        <v>10001783</v>
      </c>
      <c r="H16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67" s="31">
        <v>3</v>
      </c>
      <c r="J167" s="39">
        <v>7346</v>
      </c>
      <c r="K167" s="40">
        <v>44510</v>
      </c>
      <c r="L167">
        <f>Table1[[#This Row],[العمر الإنتاجي]]*365</f>
        <v>1095</v>
      </c>
      <c r="M167" s="31">
        <f>$H$1-Table1[[#This Row],[تاريخ الاقتناء]]</f>
        <v>1724</v>
      </c>
      <c r="N167" s="31"/>
      <c r="O167" s="39"/>
      <c r="P167" s="39"/>
    </row>
    <row r="168" spans="1:16" x14ac:dyDescent="0.25">
      <c r="A168" s="2" t="s">
        <v>269</v>
      </c>
      <c r="B168" s="1" t="s">
        <v>268</v>
      </c>
      <c r="C168" s="19" t="s">
        <v>341</v>
      </c>
      <c r="D168" s="16" t="s">
        <v>340</v>
      </c>
      <c r="F168" t="s">
        <v>654</v>
      </c>
      <c r="G168" s="32">
        <v>10001868</v>
      </c>
      <c r="H16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68" s="31">
        <v>3</v>
      </c>
      <c r="J168" s="39">
        <v>8316</v>
      </c>
      <c r="K168" s="40">
        <v>44510</v>
      </c>
      <c r="L168">
        <f>Table1[[#This Row],[العمر الإنتاجي]]*365</f>
        <v>1095</v>
      </c>
      <c r="M168" s="31">
        <f>$H$1-Table1[[#This Row],[تاريخ الاقتناء]]</f>
        <v>1724</v>
      </c>
      <c r="N168" s="31"/>
      <c r="O168" s="39"/>
      <c r="P168" s="39"/>
    </row>
    <row r="169" spans="1:16" x14ac:dyDescent="0.25">
      <c r="A169" s="2" t="s">
        <v>269</v>
      </c>
      <c r="B169" s="1" t="s">
        <v>268</v>
      </c>
      <c r="C169" s="19" t="s">
        <v>343</v>
      </c>
      <c r="D169" s="16" t="s">
        <v>342</v>
      </c>
      <c r="F169" t="s">
        <v>654</v>
      </c>
      <c r="G169" s="32">
        <v>10000676</v>
      </c>
      <c r="H16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69" s="31">
        <v>3</v>
      </c>
      <c r="J169" s="39">
        <v>7346</v>
      </c>
      <c r="K169" s="40">
        <v>44510</v>
      </c>
      <c r="L169">
        <f>Table1[[#This Row],[العمر الإنتاجي]]*365</f>
        <v>1095</v>
      </c>
      <c r="M169" s="31">
        <f>$H$1-Table1[[#This Row],[تاريخ الاقتناء]]</f>
        <v>1724</v>
      </c>
      <c r="N169" s="31"/>
      <c r="O169" s="39"/>
      <c r="P169" s="39"/>
    </row>
    <row r="170" spans="1:16" x14ac:dyDescent="0.25">
      <c r="A170" s="2" t="s">
        <v>269</v>
      </c>
      <c r="B170" s="1" t="s">
        <v>268</v>
      </c>
      <c r="C170" s="19" t="s">
        <v>345</v>
      </c>
      <c r="D170" s="16" t="s">
        <v>344</v>
      </c>
      <c r="F170" t="s">
        <v>654</v>
      </c>
      <c r="G170" s="32">
        <v>10001766</v>
      </c>
      <c r="H17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70" s="31">
        <v>3</v>
      </c>
      <c r="J170" s="39">
        <v>7346</v>
      </c>
      <c r="K170" s="40">
        <v>44510</v>
      </c>
      <c r="L170">
        <f>Table1[[#This Row],[العمر الإنتاجي]]*365</f>
        <v>1095</v>
      </c>
      <c r="M170" s="31">
        <f>$H$1-Table1[[#This Row],[تاريخ الاقتناء]]</f>
        <v>1724</v>
      </c>
      <c r="N170" s="31"/>
      <c r="O170" s="39"/>
      <c r="P170" s="39"/>
    </row>
    <row r="171" spans="1:16" x14ac:dyDescent="0.25">
      <c r="A171" s="2" t="s">
        <v>269</v>
      </c>
      <c r="B171" s="1" t="s">
        <v>268</v>
      </c>
      <c r="C171" s="19" t="s">
        <v>347</v>
      </c>
      <c r="D171" s="16" t="s">
        <v>346</v>
      </c>
      <c r="F171" t="s">
        <v>654</v>
      </c>
      <c r="G171" s="32">
        <v>10000830</v>
      </c>
      <c r="H17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71" s="31">
        <v>3</v>
      </c>
      <c r="J171" s="39">
        <v>8316</v>
      </c>
      <c r="K171" s="40">
        <v>44510</v>
      </c>
      <c r="L171">
        <f>Table1[[#This Row],[العمر الإنتاجي]]*365</f>
        <v>1095</v>
      </c>
      <c r="M171" s="31">
        <f>$H$1-Table1[[#This Row],[تاريخ الاقتناء]]</f>
        <v>1724</v>
      </c>
      <c r="N171" s="31"/>
      <c r="O171" s="39"/>
      <c r="P171" s="39"/>
    </row>
    <row r="172" spans="1:16" x14ac:dyDescent="0.25">
      <c r="A172" s="2" t="s">
        <v>353</v>
      </c>
      <c r="B172" s="1" t="s">
        <v>351</v>
      </c>
      <c r="C172" s="19">
        <v>5277790853</v>
      </c>
      <c r="D172" s="16" t="s">
        <v>348</v>
      </c>
      <c r="F172" t="s">
        <v>654</v>
      </c>
      <c r="G172" s="32">
        <v>10001187</v>
      </c>
      <c r="H17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72" s="31">
        <v>3</v>
      </c>
      <c r="J172" s="39">
        <v>8000</v>
      </c>
      <c r="K172" s="40">
        <v>44561</v>
      </c>
      <c r="L172">
        <f>Table1[[#This Row],[العمر الإنتاجي]]*365</f>
        <v>1095</v>
      </c>
      <c r="M172" s="31">
        <f>$H$1-Table1[[#This Row],[تاريخ الاقتناء]]</f>
        <v>1673</v>
      </c>
      <c r="N172" s="31"/>
      <c r="O172" s="39"/>
      <c r="P172" s="39"/>
    </row>
    <row r="173" spans="1:16" x14ac:dyDescent="0.25">
      <c r="A173" s="2" t="s">
        <v>353</v>
      </c>
      <c r="B173" s="1" t="s">
        <v>352</v>
      </c>
      <c r="C173" s="19">
        <v>5436390853</v>
      </c>
      <c r="D173" s="16" t="s">
        <v>349</v>
      </c>
      <c r="F173" t="s">
        <v>654</v>
      </c>
      <c r="G173" s="32">
        <v>10000960</v>
      </c>
      <c r="H17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73" s="31">
        <v>3</v>
      </c>
      <c r="J173" s="39">
        <v>7500</v>
      </c>
      <c r="K173" s="40">
        <v>44561</v>
      </c>
      <c r="L173">
        <f>Table1[[#This Row],[العمر الإنتاجي]]*365</f>
        <v>1095</v>
      </c>
      <c r="M173" s="31">
        <f>$H$1-Table1[[#This Row],[تاريخ الاقتناء]]</f>
        <v>1673</v>
      </c>
      <c r="N173" s="31"/>
      <c r="O173" s="39"/>
      <c r="P173" s="39"/>
    </row>
    <row r="174" spans="1:16" x14ac:dyDescent="0.25">
      <c r="A174" s="2" t="s">
        <v>9</v>
      </c>
      <c r="B174" s="1" t="s">
        <v>10</v>
      </c>
      <c r="C174" s="19" t="s">
        <v>49</v>
      </c>
      <c r="D174" s="16" t="s">
        <v>350</v>
      </c>
      <c r="F174" t="s">
        <v>654</v>
      </c>
      <c r="G174" s="33">
        <v>10001355</v>
      </c>
      <c r="H17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74" s="31">
        <v>3</v>
      </c>
      <c r="J174" s="39">
        <v>1400</v>
      </c>
      <c r="K174" s="40">
        <v>44561</v>
      </c>
      <c r="L174">
        <f>Table1[[#This Row],[العمر الإنتاجي]]*365</f>
        <v>1095</v>
      </c>
      <c r="M174" s="31">
        <f>$H$1-Table1[[#This Row],[تاريخ الاقتناء]]</f>
        <v>1673</v>
      </c>
      <c r="N174" s="31"/>
      <c r="O174" s="39"/>
      <c r="P174" s="39"/>
    </row>
    <row r="175" spans="1:16" x14ac:dyDescent="0.25">
      <c r="A175" s="2" t="s">
        <v>353</v>
      </c>
      <c r="B175" s="1"/>
      <c r="C175" s="19" t="s">
        <v>49</v>
      </c>
      <c r="D175" s="16" t="s">
        <v>354</v>
      </c>
      <c r="F175" t="s">
        <v>654</v>
      </c>
      <c r="G175" s="32">
        <v>10001785</v>
      </c>
      <c r="H17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75" s="31">
        <v>3</v>
      </c>
      <c r="J175" s="39">
        <v>1900</v>
      </c>
      <c r="K175" s="40">
        <v>44561</v>
      </c>
      <c r="L175">
        <f>Table1[[#This Row],[العمر الإنتاجي]]*365</f>
        <v>1095</v>
      </c>
      <c r="M175" s="31">
        <f>$H$1-Table1[[#This Row],[تاريخ الاقتناء]]</f>
        <v>1673</v>
      </c>
      <c r="N175" s="31"/>
      <c r="O175" s="39"/>
      <c r="P175" s="39"/>
    </row>
    <row r="176" spans="1:16" x14ac:dyDescent="0.25">
      <c r="A176" s="2" t="s">
        <v>9</v>
      </c>
      <c r="B176" s="1" t="s">
        <v>10</v>
      </c>
      <c r="C176" s="19" t="s">
        <v>49</v>
      </c>
      <c r="D176" s="16" t="s">
        <v>355</v>
      </c>
      <c r="F176" t="s">
        <v>654</v>
      </c>
      <c r="G176" s="32">
        <v>10002943</v>
      </c>
      <c r="H17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76" s="31">
        <v>3</v>
      </c>
      <c r="J176" s="39">
        <v>2200</v>
      </c>
      <c r="K176" s="40">
        <v>44561</v>
      </c>
      <c r="L176">
        <f>Table1[[#This Row],[العمر الإنتاجي]]*365</f>
        <v>1095</v>
      </c>
      <c r="M176" s="31">
        <f>$H$1-Table1[[#This Row],[تاريخ الاقتناء]]</f>
        <v>1673</v>
      </c>
      <c r="N176" s="31"/>
      <c r="O176" s="39"/>
      <c r="P176" s="39"/>
    </row>
    <row r="177" spans="1:16" x14ac:dyDescent="0.25">
      <c r="A177" s="2" t="s">
        <v>353</v>
      </c>
      <c r="B177" s="1" t="s">
        <v>352</v>
      </c>
      <c r="C177" s="19">
        <v>23797702953</v>
      </c>
      <c r="D177" s="16" t="s">
        <v>356</v>
      </c>
      <c r="F177" t="s">
        <v>654</v>
      </c>
      <c r="G177" s="32">
        <v>10000901</v>
      </c>
      <c r="H17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77" s="31">
        <v>3</v>
      </c>
      <c r="J177" s="39">
        <v>3900</v>
      </c>
      <c r="K177" s="40">
        <v>44561</v>
      </c>
      <c r="L177">
        <f>Table1[[#This Row],[العمر الإنتاجي]]*365</f>
        <v>1095</v>
      </c>
      <c r="M177" s="31">
        <f>$H$1-Table1[[#This Row],[تاريخ الاقتناء]]</f>
        <v>1673</v>
      </c>
      <c r="N177" s="31"/>
      <c r="O177" s="39"/>
      <c r="P177" s="39"/>
    </row>
    <row r="178" spans="1:16" x14ac:dyDescent="0.25">
      <c r="A178" s="2" t="s">
        <v>353</v>
      </c>
      <c r="B178" s="1" t="s">
        <v>352</v>
      </c>
      <c r="C178" s="19">
        <v>11881293053</v>
      </c>
      <c r="D178" s="16" t="s">
        <v>357</v>
      </c>
      <c r="F178" t="s">
        <v>654</v>
      </c>
      <c r="G178" s="32">
        <v>10001780</v>
      </c>
      <c r="H17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78" s="31">
        <v>3</v>
      </c>
      <c r="J178" s="39">
        <v>8000</v>
      </c>
      <c r="K178" s="40">
        <v>44561</v>
      </c>
      <c r="L178">
        <f>Table1[[#This Row],[العمر الإنتاجي]]*365</f>
        <v>1095</v>
      </c>
      <c r="M178" s="31">
        <f>$H$1-Table1[[#This Row],[تاريخ الاقتناء]]</f>
        <v>1673</v>
      </c>
      <c r="N178" s="31"/>
      <c r="O178" s="39"/>
      <c r="P178" s="39"/>
    </row>
    <row r="179" spans="1:16" x14ac:dyDescent="0.25">
      <c r="A179" s="2" t="s">
        <v>353</v>
      </c>
      <c r="B179" s="1" t="s">
        <v>352</v>
      </c>
      <c r="C179" s="19">
        <v>49226554653</v>
      </c>
      <c r="D179" s="16" t="s">
        <v>358</v>
      </c>
      <c r="E179" t="s">
        <v>642</v>
      </c>
      <c r="F179" t="s">
        <v>654</v>
      </c>
      <c r="G179" s="32">
        <v>10001781</v>
      </c>
      <c r="H17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79" s="31">
        <v>3</v>
      </c>
      <c r="J179" s="39">
        <v>8000</v>
      </c>
      <c r="K179" s="40">
        <v>44561</v>
      </c>
      <c r="L179">
        <f>Table1[[#This Row],[العمر الإنتاجي]]*365</f>
        <v>1095</v>
      </c>
      <c r="M179" s="31">
        <f>$H$1-Table1[[#This Row],[تاريخ الاقتناء]]</f>
        <v>1673</v>
      </c>
      <c r="N179" s="31"/>
      <c r="O179" s="39"/>
      <c r="P179" s="39"/>
    </row>
    <row r="180" spans="1:16" x14ac:dyDescent="0.25">
      <c r="A180" s="2" t="s">
        <v>353</v>
      </c>
      <c r="B180" s="1" t="s">
        <v>352</v>
      </c>
      <c r="C180" s="19">
        <v>51106142653</v>
      </c>
      <c r="D180" s="16" t="s">
        <v>359</v>
      </c>
      <c r="E180" t="s">
        <v>642</v>
      </c>
      <c r="F180" t="s">
        <v>654</v>
      </c>
      <c r="G180" s="32">
        <v>10004590</v>
      </c>
      <c r="H18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80" s="31">
        <v>3</v>
      </c>
      <c r="J180" s="39">
        <v>1900</v>
      </c>
      <c r="K180" s="40">
        <v>44561</v>
      </c>
      <c r="L180">
        <f>Table1[[#This Row],[العمر الإنتاجي]]*365</f>
        <v>1095</v>
      </c>
      <c r="M180" s="31">
        <f>$H$1-Table1[[#This Row],[تاريخ الاقتناء]]</f>
        <v>1673</v>
      </c>
      <c r="N180" s="31"/>
      <c r="O180" s="39"/>
      <c r="P180" s="39"/>
    </row>
    <row r="181" spans="1:16" x14ac:dyDescent="0.25">
      <c r="A181" s="2" t="s">
        <v>353</v>
      </c>
      <c r="B181" s="1" t="s">
        <v>352</v>
      </c>
      <c r="C181" s="19">
        <v>5437290853</v>
      </c>
      <c r="D181" s="16" t="s">
        <v>360</v>
      </c>
      <c r="F181" t="s">
        <v>654</v>
      </c>
      <c r="G181" s="32">
        <v>10000595</v>
      </c>
      <c r="H18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81" s="31">
        <v>3</v>
      </c>
      <c r="J181" s="39">
        <v>7500</v>
      </c>
      <c r="K181" s="40">
        <v>44561</v>
      </c>
      <c r="L181">
        <f>Table1[[#This Row],[العمر الإنتاجي]]*365</f>
        <v>1095</v>
      </c>
      <c r="M181" s="31">
        <f>$H$1-Table1[[#This Row],[تاريخ الاقتناء]]</f>
        <v>1673</v>
      </c>
      <c r="N181" s="31"/>
      <c r="O181" s="39"/>
      <c r="P181" s="39"/>
    </row>
    <row r="182" spans="1:16" x14ac:dyDescent="0.25">
      <c r="A182" s="2" t="s">
        <v>9</v>
      </c>
      <c r="B182" s="1" t="s">
        <v>10</v>
      </c>
      <c r="C182" s="19" t="s">
        <v>49</v>
      </c>
      <c r="D182" s="16" t="s">
        <v>361</v>
      </c>
      <c r="F182" t="s">
        <v>654</v>
      </c>
      <c r="G182" s="33">
        <v>10001364</v>
      </c>
      <c r="H18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82" s="31">
        <v>3</v>
      </c>
      <c r="J182" s="39">
        <v>1400</v>
      </c>
      <c r="K182" s="40">
        <v>44561</v>
      </c>
      <c r="L182">
        <f>Table1[[#This Row],[العمر الإنتاجي]]*365</f>
        <v>1095</v>
      </c>
      <c r="M182" s="31">
        <f>$H$1-Table1[[#This Row],[تاريخ الاقتناء]]</f>
        <v>1673</v>
      </c>
      <c r="N182" s="31"/>
      <c r="O182" s="39"/>
      <c r="P182" s="39"/>
    </row>
    <row r="183" spans="1:16" x14ac:dyDescent="0.25">
      <c r="A183" s="2" t="s">
        <v>353</v>
      </c>
      <c r="B183" s="1" t="s">
        <v>352</v>
      </c>
      <c r="C183" s="19">
        <v>12591393053</v>
      </c>
      <c r="D183" s="16" t="s">
        <v>362</v>
      </c>
      <c r="F183" t="s">
        <v>654</v>
      </c>
      <c r="G183" s="32">
        <v>10001775</v>
      </c>
      <c r="H18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83" s="31">
        <v>3</v>
      </c>
      <c r="J183" s="39">
        <v>8000</v>
      </c>
      <c r="K183" s="40">
        <v>44561</v>
      </c>
      <c r="L183">
        <f>Table1[[#This Row],[العمر الإنتاجي]]*365</f>
        <v>1095</v>
      </c>
      <c r="M183" s="31">
        <f>$H$1-Table1[[#This Row],[تاريخ الاقتناء]]</f>
        <v>1673</v>
      </c>
      <c r="N183" s="31"/>
      <c r="O183" s="39"/>
      <c r="P183" s="39"/>
    </row>
    <row r="184" spans="1:16" x14ac:dyDescent="0.25">
      <c r="A184" s="2" t="s">
        <v>353</v>
      </c>
      <c r="B184" s="1" t="s">
        <v>352</v>
      </c>
      <c r="C184" s="19">
        <v>14478493053</v>
      </c>
      <c r="D184" s="16" t="s">
        <v>363</v>
      </c>
      <c r="F184" t="s">
        <v>654</v>
      </c>
      <c r="G184" s="32">
        <v>10001656</v>
      </c>
      <c r="H18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84" s="31">
        <v>3</v>
      </c>
      <c r="J184" s="39">
        <v>8000</v>
      </c>
      <c r="K184" s="40">
        <v>44561</v>
      </c>
      <c r="L184">
        <f>Table1[[#This Row],[العمر الإنتاجي]]*365</f>
        <v>1095</v>
      </c>
      <c r="M184" s="31">
        <f>$H$1-Table1[[#This Row],[تاريخ الاقتناء]]</f>
        <v>1673</v>
      </c>
      <c r="N184" s="31"/>
      <c r="O184" s="39"/>
      <c r="P184" s="39"/>
    </row>
    <row r="185" spans="1:16" x14ac:dyDescent="0.25">
      <c r="A185" s="2" t="s">
        <v>353</v>
      </c>
      <c r="B185" s="1" t="s">
        <v>352</v>
      </c>
      <c r="C185" s="19">
        <v>5183490853</v>
      </c>
      <c r="D185" s="16" t="s">
        <v>364</v>
      </c>
      <c r="F185" t="s">
        <v>654</v>
      </c>
      <c r="G185" s="32">
        <v>10001778</v>
      </c>
      <c r="H18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85" s="31">
        <v>3</v>
      </c>
      <c r="J185" s="39">
        <v>8000</v>
      </c>
      <c r="K185" s="40">
        <v>44561</v>
      </c>
      <c r="L185">
        <f>Table1[[#This Row],[العمر الإنتاجي]]*365</f>
        <v>1095</v>
      </c>
      <c r="M185" s="31">
        <f>$H$1-Table1[[#This Row],[تاريخ الاقتناء]]</f>
        <v>1673</v>
      </c>
      <c r="N185" s="31"/>
      <c r="O185" s="39"/>
      <c r="P185" s="39"/>
    </row>
    <row r="186" spans="1:16" x14ac:dyDescent="0.25">
      <c r="A186" s="2" t="s">
        <v>353</v>
      </c>
      <c r="B186" s="1" t="s">
        <v>352</v>
      </c>
      <c r="C186" s="19">
        <v>5051390853</v>
      </c>
      <c r="D186" s="16" t="s">
        <v>365</v>
      </c>
      <c r="F186" t="s">
        <v>654</v>
      </c>
      <c r="G186" s="32">
        <v>10004274</v>
      </c>
      <c r="H18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86" s="31">
        <v>3</v>
      </c>
      <c r="J186" s="39">
        <v>8000</v>
      </c>
      <c r="K186" s="40">
        <v>44561</v>
      </c>
      <c r="L186">
        <f>Table1[[#This Row],[العمر الإنتاجي]]*365</f>
        <v>1095</v>
      </c>
      <c r="M186" s="31">
        <f>$H$1-Table1[[#This Row],[تاريخ الاقتناء]]</f>
        <v>1673</v>
      </c>
      <c r="N186" s="31"/>
      <c r="O186" s="39"/>
      <c r="P186" s="39"/>
    </row>
    <row r="187" spans="1:16" x14ac:dyDescent="0.25">
      <c r="A187" s="2" t="s">
        <v>353</v>
      </c>
      <c r="B187" s="1" t="s">
        <v>352</v>
      </c>
      <c r="C187" s="19">
        <v>5098690853</v>
      </c>
      <c r="D187" s="16" t="s">
        <v>366</v>
      </c>
      <c r="E187" t="s">
        <v>642</v>
      </c>
      <c r="F187" t="s">
        <v>654</v>
      </c>
      <c r="G187" s="32">
        <v>10003049</v>
      </c>
      <c r="H18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87" s="31">
        <v>3</v>
      </c>
      <c r="J187" s="39">
        <v>7500</v>
      </c>
      <c r="K187" s="40">
        <v>44561</v>
      </c>
      <c r="L187">
        <f>Table1[[#This Row],[العمر الإنتاجي]]*365</f>
        <v>1095</v>
      </c>
      <c r="M187" s="31">
        <f>$H$1-Table1[[#This Row],[تاريخ الاقتناء]]</f>
        <v>1673</v>
      </c>
      <c r="N187" s="31"/>
      <c r="O187" s="39"/>
      <c r="P187" s="39"/>
    </row>
    <row r="188" spans="1:16" x14ac:dyDescent="0.25">
      <c r="A188" s="2" t="s">
        <v>353</v>
      </c>
      <c r="B188" s="1" t="s">
        <v>352</v>
      </c>
      <c r="C188" s="19">
        <v>5052290853</v>
      </c>
      <c r="D188" s="16" t="s">
        <v>367</v>
      </c>
      <c r="E188" t="s">
        <v>642</v>
      </c>
      <c r="F188" t="s">
        <v>654</v>
      </c>
      <c r="G188" s="32">
        <v>10004273</v>
      </c>
      <c r="H18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88" s="31">
        <v>3</v>
      </c>
      <c r="J188" s="39">
        <v>8000</v>
      </c>
      <c r="K188" s="40">
        <v>44561</v>
      </c>
      <c r="L188">
        <f>Table1[[#This Row],[العمر الإنتاجي]]*365</f>
        <v>1095</v>
      </c>
      <c r="M188" s="31">
        <f>$H$1-Table1[[#This Row],[تاريخ الاقتناء]]</f>
        <v>1673</v>
      </c>
      <c r="N188" s="31"/>
      <c r="O188" s="39"/>
      <c r="P188" s="39"/>
    </row>
    <row r="189" spans="1:16" x14ac:dyDescent="0.25">
      <c r="A189" s="2" t="s">
        <v>353</v>
      </c>
      <c r="B189" s="1" t="s">
        <v>352</v>
      </c>
      <c r="C189" s="19">
        <v>5015390853</v>
      </c>
      <c r="D189" s="16" t="s">
        <v>368</v>
      </c>
      <c r="F189" t="s">
        <v>654</v>
      </c>
      <c r="G189" s="32">
        <v>10003040</v>
      </c>
      <c r="H18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89" s="31">
        <v>3</v>
      </c>
      <c r="J189" s="39">
        <v>7500</v>
      </c>
      <c r="K189" s="40">
        <v>44561</v>
      </c>
      <c r="L189">
        <f>Table1[[#This Row],[العمر الإنتاجي]]*365</f>
        <v>1095</v>
      </c>
      <c r="M189" s="31">
        <f>$H$1-Table1[[#This Row],[تاريخ الاقتناء]]</f>
        <v>1673</v>
      </c>
      <c r="N189" s="31"/>
      <c r="O189" s="39"/>
      <c r="P189" s="39"/>
    </row>
    <row r="190" spans="1:16" x14ac:dyDescent="0.25">
      <c r="A190" s="2" t="s">
        <v>353</v>
      </c>
      <c r="B190" s="1" t="s">
        <v>352</v>
      </c>
      <c r="C190" s="19">
        <v>5204390853</v>
      </c>
      <c r="D190" s="16" t="s">
        <v>369</v>
      </c>
      <c r="F190" t="s">
        <v>654</v>
      </c>
      <c r="G190" s="32">
        <v>10001779</v>
      </c>
      <c r="H19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90" s="31">
        <v>3</v>
      </c>
      <c r="J190" s="39">
        <v>8000</v>
      </c>
      <c r="K190" s="40">
        <v>44561</v>
      </c>
      <c r="L190">
        <f>Table1[[#This Row],[العمر الإنتاجي]]*365</f>
        <v>1095</v>
      </c>
      <c r="M190" s="31">
        <f>$H$1-Table1[[#This Row],[تاريخ الاقتناء]]</f>
        <v>1673</v>
      </c>
      <c r="N190" s="31"/>
      <c r="O190" s="39"/>
      <c r="P190" s="39"/>
    </row>
    <row r="191" spans="1:16" x14ac:dyDescent="0.25">
      <c r="A191" s="2" t="s">
        <v>353</v>
      </c>
      <c r="B191" s="1" t="s">
        <v>352</v>
      </c>
      <c r="C191" s="19">
        <v>5233190853</v>
      </c>
      <c r="D191" s="16" t="s">
        <v>370</v>
      </c>
      <c r="F191" t="s">
        <v>654</v>
      </c>
      <c r="G191" s="32">
        <v>10004302</v>
      </c>
      <c r="H19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91" s="31">
        <v>3</v>
      </c>
      <c r="J191" s="39">
        <v>8000</v>
      </c>
      <c r="K191" s="40">
        <v>44561</v>
      </c>
      <c r="L191">
        <f>Table1[[#This Row],[العمر الإنتاجي]]*365</f>
        <v>1095</v>
      </c>
      <c r="M191" s="31">
        <f>$H$1-Table1[[#This Row],[تاريخ الاقتناء]]</f>
        <v>1673</v>
      </c>
      <c r="N191" s="31"/>
      <c r="O191" s="39"/>
      <c r="P191" s="39"/>
    </row>
    <row r="192" spans="1:16" x14ac:dyDescent="0.25">
      <c r="A192" s="2" t="s">
        <v>353</v>
      </c>
      <c r="B192" s="1" t="s">
        <v>352</v>
      </c>
      <c r="C192" s="19">
        <v>5482290853</v>
      </c>
      <c r="D192" s="16" t="s">
        <v>371</v>
      </c>
      <c r="F192" t="s">
        <v>654</v>
      </c>
      <c r="G192" s="32">
        <v>10002939</v>
      </c>
      <c r="H19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92" s="31">
        <v>3</v>
      </c>
      <c r="J192" s="39">
        <v>7500</v>
      </c>
      <c r="K192" s="40">
        <v>44561</v>
      </c>
      <c r="L192">
        <f>Table1[[#This Row],[العمر الإنتاجي]]*365</f>
        <v>1095</v>
      </c>
      <c r="M192" s="31">
        <f>$H$1-Table1[[#This Row],[تاريخ الاقتناء]]</f>
        <v>1673</v>
      </c>
      <c r="N192" s="31"/>
      <c r="O192" s="39"/>
      <c r="P192" s="39"/>
    </row>
    <row r="193" spans="1:16" x14ac:dyDescent="0.25">
      <c r="A193" s="2" t="s">
        <v>353</v>
      </c>
      <c r="B193" s="1" t="s">
        <v>352</v>
      </c>
      <c r="C193" s="19">
        <v>5168190853</v>
      </c>
      <c r="D193" s="16" t="s">
        <v>372</v>
      </c>
      <c r="F193" t="s">
        <v>654</v>
      </c>
      <c r="G193" s="32">
        <v>10001646</v>
      </c>
      <c r="H19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93" s="31">
        <v>3</v>
      </c>
      <c r="J193" s="39">
        <v>8000</v>
      </c>
      <c r="K193" s="40">
        <v>44561</v>
      </c>
      <c r="L193">
        <f>Table1[[#This Row],[العمر الإنتاجي]]*365</f>
        <v>1095</v>
      </c>
      <c r="M193" s="31">
        <f>$H$1-Table1[[#This Row],[تاريخ الاقتناء]]</f>
        <v>1673</v>
      </c>
      <c r="N193" s="31"/>
      <c r="O193" s="39"/>
      <c r="P193" s="39"/>
    </row>
    <row r="194" spans="1:16" x14ac:dyDescent="0.25">
      <c r="A194" s="2" t="s">
        <v>353</v>
      </c>
      <c r="B194" s="1" t="s">
        <v>352</v>
      </c>
      <c r="C194" s="19">
        <v>5212490853</v>
      </c>
      <c r="D194" s="16" t="s">
        <v>373</v>
      </c>
      <c r="F194" t="s">
        <v>654</v>
      </c>
      <c r="G194" s="32">
        <v>10001776</v>
      </c>
      <c r="H19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94" s="31">
        <v>3</v>
      </c>
      <c r="J194" s="39">
        <v>8000</v>
      </c>
      <c r="K194" s="40">
        <v>44561</v>
      </c>
      <c r="L194">
        <f>Table1[[#This Row],[العمر الإنتاجي]]*365</f>
        <v>1095</v>
      </c>
      <c r="M194" s="31">
        <f>$H$1-Table1[[#This Row],[تاريخ الاقتناء]]</f>
        <v>1673</v>
      </c>
      <c r="N194" s="31"/>
      <c r="O194" s="39"/>
      <c r="P194" s="39"/>
    </row>
    <row r="195" spans="1:16" x14ac:dyDescent="0.25">
      <c r="A195" s="2" t="s">
        <v>353</v>
      </c>
      <c r="B195" s="1" t="s">
        <v>352</v>
      </c>
      <c r="C195" s="19">
        <v>5238390853</v>
      </c>
      <c r="D195" s="16" t="s">
        <v>374</v>
      </c>
      <c r="E195" t="s">
        <v>642</v>
      </c>
      <c r="F195" t="s">
        <v>654</v>
      </c>
      <c r="G195" s="32">
        <v>10001658</v>
      </c>
      <c r="H19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95" s="31">
        <v>3</v>
      </c>
      <c r="J195" s="39">
        <v>8000</v>
      </c>
      <c r="K195" s="40">
        <v>44561</v>
      </c>
      <c r="L195">
        <f>Table1[[#This Row],[العمر الإنتاجي]]*365</f>
        <v>1095</v>
      </c>
      <c r="M195" s="31">
        <f>$H$1-Table1[[#This Row],[تاريخ الاقتناء]]</f>
        <v>1673</v>
      </c>
      <c r="N195" s="31"/>
      <c r="O195" s="39"/>
      <c r="P195" s="39"/>
    </row>
    <row r="196" spans="1:16" x14ac:dyDescent="0.25">
      <c r="A196" s="2" t="s">
        <v>353</v>
      </c>
      <c r="B196" s="1" t="s">
        <v>352</v>
      </c>
      <c r="C196" s="19">
        <v>5230490853</v>
      </c>
      <c r="D196" s="16" t="s">
        <v>375</v>
      </c>
      <c r="E196" t="s">
        <v>642</v>
      </c>
      <c r="F196" t="s">
        <v>654</v>
      </c>
      <c r="G196" s="32">
        <v>10001657</v>
      </c>
      <c r="H19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96" s="31">
        <v>3</v>
      </c>
      <c r="J196" s="39">
        <v>8000</v>
      </c>
      <c r="K196" s="40">
        <v>44561</v>
      </c>
      <c r="L196">
        <f>Table1[[#This Row],[العمر الإنتاجي]]*365</f>
        <v>1095</v>
      </c>
      <c r="M196" s="31">
        <f>$H$1-Table1[[#This Row],[تاريخ الاقتناء]]</f>
        <v>1673</v>
      </c>
      <c r="N196" s="31"/>
      <c r="O196" s="39"/>
      <c r="P196" s="39"/>
    </row>
    <row r="197" spans="1:16" x14ac:dyDescent="0.25">
      <c r="A197" s="2" t="s">
        <v>353</v>
      </c>
      <c r="B197" s="1" t="s">
        <v>352</v>
      </c>
      <c r="C197" s="19">
        <v>14573102953</v>
      </c>
      <c r="D197" s="16" t="s">
        <v>376</v>
      </c>
      <c r="F197" t="s">
        <v>654</v>
      </c>
      <c r="G197" s="33">
        <v>10001366</v>
      </c>
      <c r="H19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97" s="31">
        <v>3</v>
      </c>
      <c r="J197" s="39">
        <v>1400</v>
      </c>
      <c r="K197" s="40">
        <v>44561</v>
      </c>
      <c r="L197">
        <f>Table1[[#This Row],[العمر الإنتاجي]]*365</f>
        <v>1095</v>
      </c>
      <c r="M197" s="31">
        <f>$H$1-Table1[[#This Row],[تاريخ الاقتناء]]</f>
        <v>1673</v>
      </c>
      <c r="N197" s="31"/>
      <c r="O197" s="39"/>
      <c r="P197" s="39"/>
    </row>
    <row r="198" spans="1:16" x14ac:dyDescent="0.25">
      <c r="A198" s="2" t="s">
        <v>9</v>
      </c>
      <c r="B198" s="1" t="s">
        <v>10</v>
      </c>
      <c r="C198" s="19" t="s">
        <v>49</v>
      </c>
      <c r="D198" s="16" t="s">
        <v>377</v>
      </c>
      <c r="F198" t="s">
        <v>654</v>
      </c>
      <c r="G198" s="32">
        <v>10002942</v>
      </c>
      <c r="H19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98" s="31">
        <v>3</v>
      </c>
      <c r="J198" s="39">
        <v>8500</v>
      </c>
      <c r="K198" s="40">
        <v>43831</v>
      </c>
      <c r="L198">
        <f>Table1[[#This Row],[العمر الإنتاجي]]*365</f>
        <v>1095</v>
      </c>
      <c r="M198" s="31">
        <f>$H$1-Table1[[#This Row],[تاريخ الاقتناء]]</f>
        <v>2403</v>
      </c>
      <c r="N198" s="31"/>
      <c r="O198" s="39"/>
      <c r="P198" s="39"/>
    </row>
    <row r="199" spans="1:16" x14ac:dyDescent="0.25">
      <c r="A199" s="2" t="s">
        <v>353</v>
      </c>
      <c r="B199" s="1" t="s">
        <v>352</v>
      </c>
      <c r="C199" s="19">
        <v>5211590853</v>
      </c>
      <c r="D199" s="16" t="s">
        <v>378</v>
      </c>
      <c r="F199" t="s">
        <v>654</v>
      </c>
      <c r="G199" s="32">
        <v>10001651</v>
      </c>
      <c r="H19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199" s="31">
        <v>3</v>
      </c>
      <c r="J199" s="39">
        <v>8000</v>
      </c>
      <c r="K199" s="40">
        <v>44561</v>
      </c>
      <c r="L199">
        <f>Table1[[#This Row],[العمر الإنتاجي]]*365</f>
        <v>1095</v>
      </c>
      <c r="M199" s="31">
        <f>$H$1-Table1[[#This Row],[تاريخ الاقتناء]]</f>
        <v>1673</v>
      </c>
      <c r="N199" s="31"/>
      <c r="O199" s="39"/>
      <c r="P199" s="39"/>
    </row>
    <row r="200" spans="1:16" x14ac:dyDescent="0.25">
      <c r="A200" s="2" t="s">
        <v>353</v>
      </c>
      <c r="B200" s="1" t="s">
        <v>352</v>
      </c>
      <c r="C200" s="19">
        <v>5418390853</v>
      </c>
      <c r="D200" s="16" t="s">
        <v>379</v>
      </c>
      <c r="F200" t="s">
        <v>654</v>
      </c>
      <c r="G200" s="32">
        <v>10001777</v>
      </c>
      <c r="H20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00" s="31">
        <v>3</v>
      </c>
      <c r="J200" s="39">
        <v>8000</v>
      </c>
      <c r="K200" s="40">
        <v>44561</v>
      </c>
      <c r="L200">
        <f>Table1[[#This Row],[العمر الإنتاجي]]*365</f>
        <v>1095</v>
      </c>
      <c r="M200" s="31">
        <f>$H$1-Table1[[#This Row],[تاريخ الاقتناء]]</f>
        <v>1673</v>
      </c>
      <c r="N200" s="31"/>
      <c r="O200" s="39"/>
      <c r="P200" s="39"/>
    </row>
    <row r="201" spans="1:16" x14ac:dyDescent="0.25">
      <c r="A201" s="2" t="s">
        <v>9</v>
      </c>
      <c r="B201" s="1" t="s">
        <v>10</v>
      </c>
      <c r="C201" s="19" t="s">
        <v>49</v>
      </c>
      <c r="D201" s="16" t="s">
        <v>380</v>
      </c>
      <c r="F201" t="s">
        <v>654</v>
      </c>
      <c r="G201" s="32">
        <v>10001770</v>
      </c>
      <c r="H20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01" s="31">
        <v>3</v>
      </c>
      <c r="J201" s="39">
        <v>1000</v>
      </c>
      <c r="K201" s="40">
        <v>44561</v>
      </c>
      <c r="L201">
        <f>Table1[[#This Row],[العمر الإنتاجي]]*365</f>
        <v>1095</v>
      </c>
      <c r="M201" s="31">
        <f>$H$1-Table1[[#This Row],[تاريخ الاقتناء]]</f>
        <v>1673</v>
      </c>
      <c r="N201" s="31"/>
      <c r="O201" s="39"/>
      <c r="P201" s="39"/>
    </row>
    <row r="202" spans="1:16" x14ac:dyDescent="0.25">
      <c r="A202" s="2" t="s">
        <v>9</v>
      </c>
      <c r="B202" s="1" t="s">
        <v>10</v>
      </c>
      <c r="C202" s="19" t="s">
        <v>49</v>
      </c>
      <c r="D202" s="16" t="s">
        <v>381</v>
      </c>
      <c r="F202" t="s">
        <v>654</v>
      </c>
      <c r="G202" s="33">
        <v>10001350</v>
      </c>
      <c r="H20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02" s="31">
        <v>3</v>
      </c>
      <c r="J202" s="39">
        <v>1400</v>
      </c>
      <c r="K202" s="40">
        <v>44561</v>
      </c>
      <c r="L202">
        <f>Table1[[#This Row],[العمر الإنتاجي]]*365</f>
        <v>1095</v>
      </c>
      <c r="M202" s="31">
        <f>$H$1-Table1[[#This Row],[تاريخ الاقتناء]]</f>
        <v>1673</v>
      </c>
      <c r="N202" s="31"/>
      <c r="O202" s="39"/>
      <c r="P202" s="39"/>
    </row>
    <row r="203" spans="1:16" x14ac:dyDescent="0.25">
      <c r="A203" s="2" t="s">
        <v>9</v>
      </c>
      <c r="B203" s="1" t="s">
        <v>10</v>
      </c>
      <c r="C203" s="19" t="s">
        <v>49</v>
      </c>
      <c r="D203" s="16" t="s">
        <v>382</v>
      </c>
      <c r="F203" t="s">
        <v>654</v>
      </c>
      <c r="G203" s="33">
        <v>10001344</v>
      </c>
      <c r="H20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03" s="31">
        <v>3</v>
      </c>
      <c r="J203" s="39">
        <v>1400</v>
      </c>
      <c r="K203" s="40">
        <v>44561</v>
      </c>
      <c r="L203">
        <f>Table1[[#This Row],[العمر الإنتاجي]]*365</f>
        <v>1095</v>
      </c>
      <c r="M203" s="31">
        <f>$H$1-Table1[[#This Row],[تاريخ الاقتناء]]</f>
        <v>1673</v>
      </c>
      <c r="N203" s="31"/>
      <c r="O203" s="39"/>
      <c r="P203" s="39"/>
    </row>
    <row r="204" spans="1:16" x14ac:dyDescent="0.25">
      <c r="A204" s="2" t="s">
        <v>269</v>
      </c>
      <c r="B204" s="1" t="s">
        <v>22</v>
      </c>
      <c r="C204" s="19" t="s">
        <v>384</v>
      </c>
      <c r="D204" s="16" t="s">
        <v>383</v>
      </c>
      <c r="F204" t="s">
        <v>654</v>
      </c>
      <c r="G204" s="32">
        <v>10001649</v>
      </c>
      <c r="H20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04" s="31">
        <v>3</v>
      </c>
      <c r="J204" s="39">
        <v>4500</v>
      </c>
      <c r="K204" s="40">
        <v>44561</v>
      </c>
      <c r="L204">
        <f>Table1[[#This Row],[العمر الإنتاجي]]*365</f>
        <v>1095</v>
      </c>
      <c r="M204" s="31">
        <f>$H$1-Table1[[#This Row],[تاريخ الاقتناء]]</f>
        <v>1673</v>
      </c>
      <c r="N204" s="31"/>
      <c r="O204" s="39"/>
      <c r="P204" s="39"/>
    </row>
    <row r="205" spans="1:16" x14ac:dyDescent="0.25">
      <c r="A205" s="2" t="s">
        <v>269</v>
      </c>
      <c r="B205" s="1" t="s">
        <v>22</v>
      </c>
      <c r="C205" s="19" t="s">
        <v>386</v>
      </c>
      <c r="D205" s="16" t="s">
        <v>385</v>
      </c>
      <c r="F205" t="s">
        <v>654</v>
      </c>
      <c r="G205" s="32">
        <v>10000112</v>
      </c>
      <c r="H20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05" s="31">
        <v>3</v>
      </c>
      <c r="J205" s="39">
        <v>4500</v>
      </c>
      <c r="K205" s="40">
        <v>44561</v>
      </c>
      <c r="L205">
        <f>Table1[[#This Row],[العمر الإنتاجي]]*365</f>
        <v>1095</v>
      </c>
      <c r="M205" s="31">
        <f>$H$1-Table1[[#This Row],[تاريخ الاقتناء]]</f>
        <v>1673</v>
      </c>
      <c r="N205" s="31"/>
      <c r="O205" s="39"/>
      <c r="P205" s="39"/>
    </row>
    <row r="206" spans="1:16" x14ac:dyDescent="0.25">
      <c r="A206" s="2" t="s">
        <v>269</v>
      </c>
      <c r="B206" s="1" t="s">
        <v>22</v>
      </c>
      <c r="C206" s="19" t="s">
        <v>388</v>
      </c>
      <c r="D206" s="16" t="s">
        <v>387</v>
      </c>
      <c r="F206" t="s">
        <v>654</v>
      </c>
      <c r="G206" s="32">
        <v>10001650</v>
      </c>
      <c r="H20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06" s="31">
        <v>3</v>
      </c>
      <c r="J206" s="39">
        <v>4500</v>
      </c>
      <c r="K206" s="40">
        <v>44561</v>
      </c>
      <c r="L206">
        <f>Table1[[#This Row],[العمر الإنتاجي]]*365</f>
        <v>1095</v>
      </c>
      <c r="M206" s="31">
        <f>$H$1-Table1[[#This Row],[تاريخ الاقتناء]]</f>
        <v>1673</v>
      </c>
      <c r="N206" s="31"/>
      <c r="O206" s="39"/>
      <c r="P206" s="39"/>
    </row>
    <row r="207" spans="1:16" x14ac:dyDescent="0.25">
      <c r="A207" s="2" t="s">
        <v>19</v>
      </c>
      <c r="B207" s="1" t="s">
        <v>61</v>
      </c>
      <c r="C207" s="19">
        <v>32791020</v>
      </c>
      <c r="D207" s="16" t="s">
        <v>389</v>
      </c>
      <c r="F207" t="s">
        <v>654</v>
      </c>
      <c r="G207" s="32">
        <v>10002127</v>
      </c>
      <c r="H20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07" s="31">
        <v>3</v>
      </c>
      <c r="J207" s="39">
        <v>2000</v>
      </c>
      <c r="K207" s="40">
        <v>44561</v>
      </c>
      <c r="L207">
        <f>Table1[[#This Row],[العمر الإنتاجي]]*365</f>
        <v>1095</v>
      </c>
      <c r="M207" s="31">
        <f>$H$1-Table1[[#This Row],[تاريخ الاقتناء]]</f>
        <v>1673</v>
      </c>
      <c r="N207" s="31"/>
      <c r="O207" s="39"/>
      <c r="P207" s="39"/>
    </row>
    <row r="208" spans="1:16" x14ac:dyDescent="0.25">
      <c r="A208" s="2" t="s">
        <v>393</v>
      </c>
      <c r="B208" s="1" t="s">
        <v>392</v>
      </c>
      <c r="C208" s="19" t="s">
        <v>391</v>
      </c>
      <c r="D208" s="16" t="s">
        <v>390</v>
      </c>
      <c r="F208" t="s">
        <v>654</v>
      </c>
      <c r="G208" s="33">
        <v>10004332</v>
      </c>
      <c r="H20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08" s="31">
        <v>3</v>
      </c>
      <c r="J208" s="39">
        <v>9456</v>
      </c>
      <c r="K208" s="40">
        <v>44635</v>
      </c>
      <c r="L208">
        <f>Table1[[#This Row],[العمر الإنتاجي]]*365</f>
        <v>1095</v>
      </c>
      <c r="M208" s="31">
        <f>$H$1-Table1[[#This Row],[تاريخ الاقتناء]]</f>
        <v>1599</v>
      </c>
      <c r="N208" s="31"/>
      <c r="O208" s="39"/>
      <c r="P208" s="39"/>
    </row>
    <row r="209" spans="1:16" x14ac:dyDescent="0.25">
      <c r="A209" s="2" t="s">
        <v>393</v>
      </c>
      <c r="B209" s="1" t="s">
        <v>392</v>
      </c>
      <c r="C209" s="19" t="s">
        <v>395</v>
      </c>
      <c r="D209" s="16" t="s">
        <v>394</v>
      </c>
      <c r="F209" t="s">
        <v>654</v>
      </c>
      <c r="G209" s="33">
        <v>10004333</v>
      </c>
      <c r="H20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09" s="31">
        <v>3</v>
      </c>
      <c r="J209" s="39">
        <v>9456</v>
      </c>
      <c r="K209" s="40">
        <v>44635</v>
      </c>
      <c r="L209">
        <f>Table1[[#This Row],[العمر الإنتاجي]]*365</f>
        <v>1095</v>
      </c>
      <c r="M209" s="31">
        <f>$H$1-Table1[[#This Row],[تاريخ الاقتناء]]</f>
        <v>1599</v>
      </c>
      <c r="N209" s="31"/>
      <c r="O209" s="39"/>
      <c r="P209" s="39"/>
    </row>
    <row r="210" spans="1:16" x14ac:dyDescent="0.25">
      <c r="A210" s="2" t="s">
        <v>393</v>
      </c>
      <c r="B210" s="1" t="s">
        <v>392</v>
      </c>
      <c r="C210" s="19" t="s">
        <v>397</v>
      </c>
      <c r="D210" s="16" t="s">
        <v>396</v>
      </c>
      <c r="F210" t="s">
        <v>654</v>
      </c>
      <c r="G210" s="32">
        <v>10001619</v>
      </c>
      <c r="H21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10" s="31">
        <v>3</v>
      </c>
      <c r="J210" s="39">
        <v>1799</v>
      </c>
      <c r="K210" s="40">
        <v>44248</v>
      </c>
      <c r="L210">
        <f>Table1[[#This Row],[العمر الإنتاجي]]*365</f>
        <v>1095</v>
      </c>
      <c r="M210" s="31">
        <f>$H$1-Table1[[#This Row],[تاريخ الاقتناء]]</f>
        <v>1986</v>
      </c>
      <c r="N210" s="31"/>
      <c r="O210" s="39"/>
      <c r="P210" s="39"/>
    </row>
    <row r="211" spans="1:16" x14ac:dyDescent="0.25">
      <c r="A211" s="2" t="s">
        <v>393</v>
      </c>
      <c r="B211" s="1" t="s">
        <v>392</v>
      </c>
      <c r="C211" s="19" t="s">
        <v>399</v>
      </c>
      <c r="D211" s="16" t="s">
        <v>398</v>
      </c>
      <c r="F211" t="s">
        <v>654</v>
      </c>
      <c r="G211" s="32">
        <v>10001769</v>
      </c>
      <c r="H21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11" s="31">
        <v>3</v>
      </c>
      <c r="J211" s="39">
        <v>1400</v>
      </c>
      <c r="K211" s="40">
        <v>44561</v>
      </c>
      <c r="L211">
        <f>Table1[[#This Row],[العمر الإنتاجي]]*365</f>
        <v>1095</v>
      </c>
      <c r="M211" s="31">
        <f>$H$1-Table1[[#This Row],[تاريخ الاقتناء]]</f>
        <v>1673</v>
      </c>
      <c r="N211" s="31"/>
      <c r="O211" s="39"/>
      <c r="P211" s="39"/>
    </row>
    <row r="212" spans="1:16" x14ac:dyDescent="0.25">
      <c r="A212" s="2" t="s">
        <v>393</v>
      </c>
      <c r="B212" s="1" t="s">
        <v>392</v>
      </c>
      <c r="C212" s="19" t="s">
        <v>401</v>
      </c>
      <c r="D212" s="16" t="s">
        <v>400</v>
      </c>
      <c r="F212" t="s">
        <v>654</v>
      </c>
      <c r="G212" s="33">
        <v>10004334</v>
      </c>
      <c r="H21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12" s="31">
        <v>3</v>
      </c>
      <c r="J212" s="39">
        <v>9456</v>
      </c>
      <c r="K212" s="40">
        <v>44635</v>
      </c>
      <c r="L212">
        <f>Table1[[#This Row],[العمر الإنتاجي]]*365</f>
        <v>1095</v>
      </c>
      <c r="M212" s="31">
        <f>$H$1-Table1[[#This Row],[تاريخ الاقتناء]]</f>
        <v>1599</v>
      </c>
      <c r="N212" s="31"/>
      <c r="O212" s="39"/>
      <c r="P212" s="39"/>
    </row>
    <row r="213" spans="1:16" x14ac:dyDescent="0.25">
      <c r="A213" s="2" t="s">
        <v>393</v>
      </c>
      <c r="B213" s="1" t="s">
        <v>392</v>
      </c>
      <c r="C213" s="19" t="s">
        <v>403</v>
      </c>
      <c r="D213" s="16" t="s">
        <v>402</v>
      </c>
      <c r="F213" t="s">
        <v>654</v>
      </c>
      <c r="G213" s="34">
        <v>10004335</v>
      </c>
      <c r="H21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13" s="31">
        <v>3</v>
      </c>
      <c r="J213" s="39">
        <v>9456</v>
      </c>
      <c r="K213" s="40">
        <v>44635</v>
      </c>
      <c r="L213">
        <f>Table1[[#This Row],[العمر الإنتاجي]]*365</f>
        <v>1095</v>
      </c>
      <c r="M213" s="31">
        <f>$H$1-Table1[[#This Row],[تاريخ الاقتناء]]</f>
        <v>1599</v>
      </c>
      <c r="N213" s="31"/>
      <c r="O213" s="39"/>
      <c r="P213" s="39"/>
    </row>
    <row r="214" spans="1:16" x14ac:dyDescent="0.25">
      <c r="A214" s="2" t="s">
        <v>393</v>
      </c>
      <c r="B214" s="1" t="s">
        <v>392</v>
      </c>
      <c r="C214" s="19" t="s">
        <v>405</v>
      </c>
      <c r="D214" s="16" t="s">
        <v>404</v>
      </c>
      <c r="F214" t="s">
        <v>654</v>
      </c>
      <c r="G214" s="33">
        <v>10004336</v>
      </c>
      <c r="H21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14" s="31">
        <v>3</v>
      </c>
      <c r="J214" s="39">
        <v>9456</v>
      </c>
      <c r="K214" s="40">
        <v>44635</v>
      </c>
      <c r="L214">
        <f>Table1[[#This Row],[العمر الإنتاجي]]*365</f>
        <v>1095</v>
      </c>
      <c r="M214" s="31">
        <f>$H$1-Table1[[#This Row],[تاريخ الاقتناء]]</f>
        <v>1599</v>
      </c>
      <c r="N214" s="31"/>
      <c r="O214" s="39"/>
      <c r="P214" s="39"/>
    </row>
    <row r="215" spans="1:16" x14ac:dyDescent="0.25">
      <c r="A215" s="2" t="s">
        <v>393</v>
      </c>
      <c r="B215" s="1" t="s">
        <v>392</v>
      </c>
      <c r="C215" s="19" t="s">
        <v>407</v>
      </c>
      <c r="D215" s="16" t="s">
        <v>406</v>
      </c>
      <c r="F215" t="s">
        <v>654</v>
      </c>
      <c r="G215" s="33">
        <v>10004337</v>
      </c>
      <c r="H21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15" s="31">
        <v>3</v>
      </c>
      <c r="J215" s="39">
        <v>9456</v>
      </c>
      <c r="K215" s="40">
        <v>44635</v>
      </c>
      <c r="L215">
        <f>Table1[[#This Row],[العمر الإنتاجي]]*365</f>
        <v>1095</v>
      </c>
      <c r="M215" s="31">
        <f>$H$1-Table1[[#This Row],[تاريخ الاقتناء]]</f>
        <v>1599</v>
      </c>
      <c r="N215" s="31"/>
      <c r="O215" s="39"/>
      <c r="P215" s="39"/>
    </row>
    <row r="216" spans="1:16" x14ac:dyDescent="0.25">
      <c r="A216" s="2" t="s">
        <v>393</v>
      </c>
      <c r="B216" s="1" t="s">
        <v>392</v>
      </c>
      <c r="C216" s="19" t="s">
        <v>408</v>
      </c>
      <c r="D216" s="16" t="s">
        <v>406</v>
      </c>
      <c r="F216" t="s">
        <v>654</v>
      </c>
      <c r="G216" s="33">
        <v>10004338</v>
      </c>
      <c r="H21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16" s="31">
        <v>3</v>
      </c>
      <c r="J216" s="39">
        <v>9456</v>
      </c>
      <c r="K216" s="40">
        <v>44635</v>
      </c>
      <c r="L216">
        <f>Table1[[#This Row],[العمر الإنتاجي]]*365</f>
        <v>1095</v>
      </c>
      <c r="M216" s="31">
        <f>$H$1-Table1[[#This Row],[تاريخ الاقتناء]]</f>
        <v>1599</v>
      </c>
      <c r="N216" s="31"/>
      <c r="O216" s="39"/>
      <c r="P216" s="39"/>
    </row>
    <row r="217" spans="1:16" x14ac:dyDescent="0.25">
      <c r="A217" s="2" t="s">
        <v>393</v>
      </c>
      <c r="B217" s="1" t="s">
        <v>392</v>
      </c>
      <c r="C217" s="19" t="s">
        <v>409</v>
      </c>
      <c r="D217" s="16" t="s">
        <v>406</v>
      </c>
      <c r="F217" t="s">
        <v>654</v>
      </c>
      <c r="G217" s="33">
        <v>10004339</v>
      </c>
      <c r="H21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17" s="31">
        <v>3</v>
      </c>
      <c r="J217" s="39">
        <v>9456</v>
      </c>
      <c r="K217" s="40">
        <v>44635</v>
      </c>
      <c r="L217">
        <f>Table1[[#This Row],[العمر الإنتاجي]]*365</f>
        <v>1095</v>
      </c>
      <c r="M217" s="31">
        <f>$H$1-Table1[[#This Row],[تاريخ الاقتناء]]</f>
        <v>1599</v>
      </c>
      <c r="N217" s="31"/>
      <c r="O217" s="39"/>
      <c r="P217" s="39"/>
    </row>
    <row r="218" spans="1:16" x14ac:dyDescent="0.25">
      <c r="A218" s="2" t="s">
        <v>393</v>
      </c>
      <c r="B218" s="1" t="s">
        <v>392</v>
      </c>
      <c r="C218" s="19" t="s">
        <v>410</v>
      </c>
      <c r="D218" s="16" t="s">
        <v>406</v>
      </c>
      <c r="F218" t="s">
        <v>654</v>
      </c>
      <c r="G218" s="33">
        <v>10004340</v>
      </c>
      <c r="H21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18" s="31">
        <v>3</v>
      </c>
      <c r="J218" s="39">
        <v>9456</v>
      </c>
      <c r="K218" s="40">
        <v>44635</v>
      </c>
      <c r="L218">
        <f>Table1[[#This Row],[العمر الإنتاجي]]*365</f>
        <v>1095</v>
      </c>
      <c r="M218" s="31">
        <f>$H$1-Table1[[#This Row],[تاريخ الاقتناء]]</f>
        <v>1599</v>
      </c>
      <c r="N218" s="31"/>
      <c r="O218" s="39"/>
      <c r="P218" s="39"/>
    </row>
    <row r="219" spans="1:16" x14ac:dyDescent="0.25">
      <c r="A219" s="2" t="s">
        <v>393</v>
      </c>
      <c r="B219" s="1" t="s">
        <v>392</v>
      </c>
      <c r="C219" s="19" t="s">
        <v>412</v>
      </c>
      <c r="D219" s="16" t="s">
        <v>411</v>
      </c>
      <c r="F219" t="s">
        <v>654</v>
      </c>
      <c r="G219" s="32">
        <v>10001617</v>
      </c>
      <c r="H21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19" s="31">
        <v>3</v>
      </c>
      <c r="J219" s="39">
        <v>1400</v>
      </c>
      <c r="K219" s="40">
        <v>44561</v>
      </c>
      <c r="L219">
        <f>Table1[[#This Row],[العمر الإنتاجي]]*365</f>
        <v>1095</v>
      </c>
      <c r="M219" s="31">
        <f>$H$1-Table1[[#This Row],[تاريخ الاقتناء]]</f>
        <v>1673</v>
      </c>
      <c r="N219" s="31"/>
      <c r="O219" s="39"/>
      <c r="P219" s="39"/>
    </row>
    <row r="220" spans="1:16" x14ac:dyDescent="0.25">
      <c r="A220" s="2" t="s">
        <v>393</v>
      </c>
      <c r="B220" s="1" t="s">
        <v>392</v>
      </c>
      <c r="C220" s="19" t="s">
        <v>414</v>
      </c>
      <c r="D220" s="16" t="s">
        <v>413</v>
      </c>
      <c r="F220" t="s">
        <v>654</v>
      </c>
      <c r="G220" s="33">
        <v>10004341</v>
      </c>
      <c r="H22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20" s="31">
        <v>3</v>
      </c>
      <c r="J220" s="39">
        <v>9456</v>
      </c>
      <c r="K220" s="40">
        <v>44635</v>
      </c>
      <c r="L220">
        <f>Table1[[#This Row],[العمر الإنتاجي]]*365</f>
        <v>1095</v>
      </c>
      <c r="M220" s="31">
        <f>$H$1-Table1[[#This Row],[تاريخ الاقتناء]]</f>
        <v>1599</v>
      </c>
      <c r="N220" s="31"/>
      <c r="O220" s="39"/>
      <c r="P220" s="39"/>
    </row>
    <row r="221" spans="1:16" x14ac:dyDescent="0.25">
      <c r="A221" s="2" t="s">
        <v>393</v>
      </c>
      <c r="B221" s="1" t="s">
        <v>392</v>
      </c>
      <c r="C221" s="19" t="s">
        <v>416</v>
      </c>
      <c r="D221" s="16" t="s">
        <v>415</v>
      </c>
      <c r="F221" t="s">
        <v>654</v>
      </c>
      <c r="G221" s="33">
        <v>10004343</v>
      </c>
      <c r="H22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21" s="31">
        <v>3</v>
      </c>
      <c r="J221" s="39">
        <v>9456</v>
      </c>
      <c r="K221" s="40">
        <v>44635</v>
      </c>
      <c r="L221">
        <f>Table1[[#This Row],[العمر الإنتاجي]]*365</f>
        <v>1095</v>
      </c>
      <c r="M221" s="31">
        <f>$H$1-Table1[[#This Row],[تاريخ الاقتناء]]</f>
        <v>1599</v>
      </c>
      <c r="N221" s="31"/>
      <c r="O221" s="39"/>
      <c r="P221" s="39"/>
    </row>
    <row r="222" spans="1:16" x14ac:dyDescent="0.25">
      <c r="A222" s="2" t="s">
        <v>393</v>
      </c>
      <c r="B222" s="1" t="s">
        <v>392</v>
      </c>
      <c r="C222" s="19" t="s">
        <v>418</v>
      </c>
      <c r="D222" s="16" t="s">
        <v>417</v>
      </c>
      <c r="F222" t="s">
        <v>654</v>
      </c>
      <c r="G222" s="32">
        <v>10001341</v>
      </c>
      <c r="H22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22" s="31">
        <v>3</v>
      </c>
      <c r="J222" s="39">
        <v>1400</v>
      </c>
      <c r="K222" s="40">
        <v>44561</v>
      </c>
      <c r="L222">
        <f>Table1[[#This Row],[العمر الإنتاجي]]*365</f>
        <v>1095</v>
      </c>
      <c r="M222" s="31">
        <f>$H$1-Table1[[#This Row],[تاريخ الاقتناء]]</f>
        <v>1673</v>
      </c>
      <c r="N222" s="31"/>
      <c r="O222" s="39"/>
      <c r="P222" s="39"/>
    </row>
    <row r="223" spans="1:16" x14ac:dyDescent="0.25">
      <c r="A223" s="2" t="s">
        <v>393</v>
      </c>
      <c r="B223" s="1" t="s">
        <v>392</v>
      </c>
      <c r="C223" s="19" t="s">
        <v>420</v>
      </c>
      <c r="D223" s="16" t="s">
        <v>419</v>
      </c>
      <c r="F223" t="s">
        <v>654</v>
      </c>
      <c r="G223" s="32">
        <v>10001340</v>
      </c>
      <c r="H22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23" s="31">
        <v>3</v>
      </c>
      <c r="J223" s="39">
        <v>1400</v>
      </c>
      <c r="K223" s="40">
        <v>44561</v>
      </c>
      <c r="L223">
        <f>Table1[[#This Row],[العمر الإنتاجي]]*365</f>
        <v>1095</v>
      </c>
      <c r="M223" s="31">
        <f>$H$1-Table1[[#This Row],[تاريخ الاقتناء]]</f>
        <v>1673</v>
      </c>
      <c r="N223" s="31"/>
      <c r="O223" s="39"/>
      <c r="P223" s="39"/>
    </row>
    <row r="224" spans="1:16" x14ac:dyDescent="0.25">
      <c r="A224" s="2" t="s">
        <v>393</v>
      </c>
      <c r="B224" s="1" t="s">
        <v>392</v>
      </c>
      <c r="C224" s="19" t="s">
        <v>422</v>
      </c>
      <c r="D224" s="16" t="s">
        <v>421</v>
      </c>
      <c r="F224" t="s">
        <v>654</v>
      </c>
      <c r="G224" s="33">
        <v>10004342</v>
      </c>
      <c r="H22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24" s="31">
        <v>3</v>
      </c>
      <c r="J224" s="39">
        <v>9456</v>
      </c>
      <c r="K224" s="40">
        <v>44635</v>
      </c>
      <c r="L224">
        <f>Table1[[#This Row],[العمر الإنتاجي]]*365</f>
        <v>1095</v>
      </c>
      <c r="M224" s="31">
        <f>$H$1-Table1[[#This Row],[تاريخ الاقتناء]]</f>
        <v>1599</v>
      </c>
      <c r="N224" s="31"/>
      <c r="O224" s="39"/>
      <c r="P224" s="39"/>
    </row>
    <row r="225" spans="1:16" x14ac:dyDescent="0.25">
      <c r="A225" s="2" t="s">
        <v>393</v>
      </c>
      <c r="B225" s="1" t="s">
        <v>392</v>
      </c>
      <c r="C225" s="19" t="s">
        <v>424</v>
      </c>
      <c r="D225" s="16" t="s">
        <v>423</v>
      </c>
      <c r="F225" t="s">
        <v>654</v>
      </c>
      <c r="G225" s="33">
        <v>10003041</v>
      </c>
      <c r="H22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25" s="31">
        <v>3</v>
      </c>
      <c r="J225" s="39">
        <v>1800</v>
      </c>
      <c r="K225" s="40">
        <v>44561</v>
      </c>
      <c r="L225">
        <f>Table1[[#This Row],[العمر الإنتاجي]]*365</f>
        <v>1095</v>
      </c>
      <c r="M225" s="31">
        <f>$H$1-Table1[[#This Row],[تاريخ الاقتناء]]</f>
        <v>1673</v>
      </c>
      <c r="N225" s="31"/>
      <c r="O225" s="39"/>
      <c r="P225" s="39"/>
    </row>
    <row r="226" spans="1:16" x14ac:dyDescent="0.25">
      <c r="A226" s="2" t="s">
        <v>393</v>
      </c>
      <c r="B226" s="1" t="s">
        <v>392</v>
      </c>
      <c r="C226" s="19" t="s">
        <v>426</v>
      </c>
      <c r="D226" s="16" t="s">
        <v>425</v>
      </c>
      <c r="F226" t="s">
        <v>654</v>
      </c>
      <c r="G226" s="32">
        <v>10001365</v>
      </c>
      <c r="H22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26" s="31">
        <v>3</v>
      </c>
      <c r="J226" s="39">
        <v>1400</v>
      </c>
      <c r="K226" s="40">
        <v>44561</v>
      </c>
      <c r="L226">
        <f>Table1[[#This Row],[العمر الإنتاجي]]*365</f>
        <v>1095</v>
      </c>
      <c r="M226" s="31">
        <f>$H$1-Table1[[#This Row],[تاريخ الاقتناء]]</f>
        <v>1673</v>
      </c>
      <c r="N226" s="31"/>
      <c r="O226" s="39"/>
      <c r="P226" s="39"/>
    </row>
    <row r="227" spans="1:16" x14ac:dyDescent="0.25">
      <c r="A227" s="2" t="s">
        <v>393</v>
      </c>
      <c r="B227" s="1" t="s">
        <v>392</v>
      </c>
      <c r="C227" s="19" t="s">
        <v>428</v>
      </c>
      <c r="D227" s="16" t="s">
        <v>427</v>
      </c>
      <c r="F227" t="s">
        <v>654</v>
      </c>
      <c r="G227" s="32">
        <v>10001339</v>
      </c>
      <c r="H22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27" s="31">
        <v>3</v>
      </c>
      <c r="J227" s="39">
        <v>1400</v>
      </c>
      <c r="K227" s="40">
        <v>44561</v>
      </c>
      <c r="L227">
        <f>Table1[[#This Row],[العمر الإنتاجي]]*365</f>
        <v>1095</v>
      </c>
      <c r="M227" s="31">
        <f>$H$1-Table1[[#This Row],[تاريخ الاقتناء]]</f>
        <v>1673</v>
      </c>
      <c r="N227" s="31"/>
      <c r="O227" s="39"/>
      <c r="P227" s="39"/>
    </row>
    <row r="228" spans="1:16" x14ac:dyDescent="0.25">
      <c r="A228" s="2" t="s">
        <v>393</v>
      </c>
      <c r="B228" s="1" t="s">
        <v>392</v>
      </c>
      <c r="C228" s="19" t="s">
        <v>430</v>
      </c>
      <c r="D228" s="16" t="s">
        <v>429</v>
      </c>
      <c r="F228" t="s">
        <v>654</v>
      </c>
      <c r="G228" s="32">
        <v>10001348</v>
      </c>
      <c r="H22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28" s="31">
        <v>3</v>
      </c>
      <c r="J228" s="39">
        <v>1400</v>
      </c>
      <c r="K228" s="40">
        <v>44561</v>
      </c>
      <c r="L228">
        <f>Table1[[#This Row],[العمر الإنتاجي]]*365</f>
        <v>1095</v>
      </c>
      <c r="M228" s="31">
        <f>$H$1-Table1[[#This Row],[تاريخ الاقتناء]]</f>
        <v>1673</v>
      </c>
      <c r="N228" s="31"/>
      <c r="O228" s="39"/>
      <c r="P228" s="39"/>
    </row>
    <row r="229" spans="1:16" x14ac:dyDescent="0.25">
      <c r="A229" s="2" t="s">
        <v>393</v>
      </c>
      <c r="B229" s="1" t="s">
        <v>392</v>
      </c>
      <c r="C229" s="19" t="s">
        <v>432</v>
      </c>
      <c r="D229" s="16" t="s">
        <v>431</v>
      </c>
      <c r="F229" t="s">
        <v>654</v>
      </c>
      <c r="G229" s="32">
        <v>10001349</v>
      </c>
      <c r="H22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29" s="31">
        <v>3</v>
      </c>
      <c r="J229" s="39">
        <v>1400</v>
      </c>
      <c r="K229" s="40">
        <v>44561</v>
      </c>
      <c r="L229">
        <f>Table1[[#This Row],[العمر الإنتاجي]]*365</f>
        <v>1095</v>
      </c>
      <c r="M229" s="31">
        <f>$H$1-Table1[[#This Row],[تاريخ الاقتناء]]</f>
        <v>1673</v>
      </c>
      <c r="N229" s="31"/>
      <c r="O229" s="39"/>
      <c r="P229" s="39"/>
    </row>
    <row r="230" spans="1:16" x14ac:dyDescent="0.25">
      <c r="A230" s="2" t="s">
        <v>393</v>
      </c>
      <c r="B230" s="1" t="s">
        <v>392</v>
      </c>
      <c r="C230" s="19" t="s">
        <v>434</v>
      </c>
      <c r="D230" s="16" t="s">
        <v>433</v>
      </c>
      <c r="F230" t="s">
        <v>654</v>
      </c>
      <c r="G230" s="32">
        <v>10001353</v>
      </c>
      <c r="H23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30" s="31">
        <v>3</v>
      </c>
      <c r="J230" s="39">
        <v>1400</v>
      </c>
      <c r="K230" s="40">
        <v>44561</v>
      </c>
      <c r="L230">
        <f>Table1[[#This Row],[العمر الإنتاجي]]*365</f>
        <v>1095</v>
      </c>
      <c r="M230" s="31">
        <f>$H$1-Table1[[#This Row],[تاريخ الاقتناء]]</f>
        <v>1673</v>
      </c>
      <c r="N230" s="31"/>
      <c r="O230" s="39"/>
      <c r="P230" s="39"/>
    </row>
    <row r="231" spans="1:16" x14ac:dyDescent="0.25">
      <c r="A231" s="2" t="s">
        <v>393</v>
      </c>
      <c r="B231" s="1" t="s">
        <v>392</v>
      </c>
      <c r="C231" s="19" t="s">
        <v>436</v>
      </c>
      <c r="D231" s="16" t="s">
        <v>435</v>
      </c>
      <c r="F231" t="s">
        <v>654</v>
      </c>
      <c r="G231" s="33">
        <v>10003042</v>
      </c>
      <c r="H23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31" s="31">
        <v>3</v>
      </c>
      <c r="J231" s="39">
        <v>1800</v>
      </c>
      <c r="K231" s="40">
        <v>44561</v>
      </c>
      <c r="L231">
        <f>Table1[[#This Row],[العمر الإنتاجي]]*365</f>
        <v>1095</v>
      </c>
      <c r="M231" s="31">
        <f>$H$1-Table1[[#This Row],[تاريخ الاقتناء]]</f>
        <v>1673</v>
      </c>
      <c r="N231" s="31"/>
      <c r="O231" s="39"/>
      <c r="P231" s="39"/>
    </row>
    <row r="232" spans="1:16" x14ac:dyDescent="0.25">
      <c r="A232" s="2" t="s">
        <v>393</v>
      </c>
      <c r="C232" s="19" t="s">
        <v>438</v>
      </c>
      <c r="D232" s="16" t="s">
        <v>437</v>
      </c>
      <c r="F232" t="s">
        <v>654</v>
      </c>
      <c r="G232" s="33">
        <v>10003043</v>
      </c>
      <c r="H23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32" s="31">
        <v>3</v>
      </c>
      <c r="J232" s="39">
        <v>1800</v>
      </c>
      <c r="K232" s="40">
        <v>44561</v>
      </c>
      <c r="L232">
        <f>Table1[[#This Row],[العمر الإنتاجي]]*365</f>
        <v>1095</v>
      </c>
      <c r="M232" s="31">
        <f>$H$1-Table1[[#This Row],[تاريخ الاقتناء]]</f>
        <v>1673</v>
      </c>
      <c r="N232" s="31"/>
      <c r="O232" s="39"/>
      <c r="P232" s="39"/>
    </row>
    <row r="233" spans="1:16" x14ac:dyDescent="0.25">
      <c r="A233" s="2" t="s">
        <v>393</v>
      </c>
      <c r="B233" s="1" t="s">
        <v>392</v>
      </c>
      <c r="C233" s="19" t="s">
        <v>440</v>
      </c>
      <c r="D233" s="16" t="s">
        <v>439</v>
      </c>
      <c r="F233" t="s">
        <v>654</v>
      </c>
      <c r="G233" s="33">
        <v>10003044</v>
      </c>
      <c r="H23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33" s="31">
        <v>3</v>
      </c>
      <c r="J233" s="39">
        <v>1800</v>
      </c>
      <c r="K233" s="40">
        <v>44561</v>
      </c>
      <c r="L233">
        <f>Table1[[#This Row],[العمر الإنتاجي]]*365</f>
        <v>1095</v>
      </c>
      <c r="M233" s="31">
        <f>$H$1-Table1[[#This Row],[تاريخ الاقتناء]]</f>
        <v>1673</v>
      </c>
      <c r="N233" s="31"/>
      <c r="O233" s="39"/>
      <c r="P233" s="39"/>
    </row>
    <row r="234" spans="1:16" x14ac:dyDescent="0.25">
      <c r="A234" s="2" t="s">
        <v>393</v>
      </c>
      <c r="B234" s="1" t="s">
        <v>392</v>
      </c>
      <c r="C234" s="19" t="s">
        <v>442</v>
      </c>
      <c r="D234" s="16" t="s">
        <v>441</v>
      </c>
      <c r="F234" t="s">
        <v>654</v>
      </c>
      <c r="G234" s="32">
        <v>10001451</v>
      </c>
      <c r="H23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34" s="31">
        <v>3</v>
      </c>
      <c r="J234" s="39">
        <v>1400</v>
      </c>
      <c r="K234" s="40">
        <v>44561</v>
      </c>
      <c r="L234">
        <f>Table1[[#This Row],[العمر الإنتاجي]]*365</f>
        <v>1095</v>
      </c>
      <c r="M234" s="31">
        <f>$H$1-Table1[[#This Row],[تاريخ الاقتناء]]</f>
        <v>1673</v>
      </c>
      <c r="N234" s="31"/>
      <c r="O234" s="39"/>
      <c r="P234" s="39"/>
    </row>
    <row r="235" spans="1:16" x14ac:dyDescent="0.25">
      <c r="A235" s="2" t="s">
        <v>393</v>
      </c>
      <c r="B235" s="1" t="s">
        <v>392</v>
      </c>
      <c r="C235" s="19" t="s">
        <v>444</v>
      </c>
      <c r="D235" s="16" t="s">
        <v>443</v>
      </c>
      <c r="F235" t="s">
        <v>654</v>
      </c>
      <c r="G235" s="32">
        <v>10001616</v>
      </c>
      <c r="H23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35" s="31">
        <v>3</v>
      </c>
      <c r="J235" s="39">
        <v>1400</v>
      </c>
      <c r="K235" s="40">
        <v>44561</v>
      </c>
      <c r="L235">
        <f>Table1[[#This Row],[العمر الإنتاجي]]*365</f>
        <v>1095</v>
      </c>
      <c r="M235" s="31">
        <f>$H$1-Table1[[#This Row],[تاريخ الاقتناء]]</f>
        <v>1673</v>
      </c>
      <c r="N235" s="31"/>
      <c r="O235" s="39"/>
      <c r="P235" s="39"/>
    </row>
    <row r="236" spans="1:16" x14ac:dyDescent="0.25">
      <c r="A236" s="2" t="s">
        <v>393</v>
      </c>
      <c r="B236" s="1" t="s">
        <v>392</v>
      </c>
      <c r="C236" s="19" t="s">
        <v>446</v>
      </c>
      <c r="D236" s="16" t="s">
        <v>445</v>
      </c>
      <c r="F236" t="s">
        <v>654</v>
      </c>
      <c r="G236" s="33">
        <v>10003045</v>
      </c>
      <c r="H23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36" s="31">
        <v>3</v>
      </c>
      <c r="J236" s="39">
        <v>1800</v>
      </c>
      <c r="K236" s="40">
        <v>44561</v>
      </c>
      <c r="L236">
        <f>Table1[[#This Row],[العمر الإنتاجي]]*365</f>
        <v>1095</v>
      </c>
      <c r="M236" s="31">
        <f>$H$1-Table1[[#This Row],[تاريخ الاقتناء]]</f>
        <v>1673</v>
      </c>
      <c r="N236" s="31"/>
      <c r="O236" s="39"/>
      <c r="P236" s="39"/>
    </row>
    <row r="237" spans="1:16" x14ac:dyDescent="0.25">
      <c r="A237" s="2" t="s">
        <v>449</v>
      </c>
      <c r="B237" s="1" t="s">
        <v>450</v>
      </c>
      <c r="C237" s="19" t="s">
        <v>448</v>
      </c>
      <c r="D237" s="16" t="s">
        <v>447</v>
      </c>
      <c r="F237" t="s">
        <v>654</v>
      </c>
      <c r="G237" s="32">
        <v>10001452</v>
      </c>
      <c r="H23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37" s="31">
        <v>3</v>
      </c>
      <c r="J237" s="39">
        <v>36500</v>
      </c>
      <c r="K237" s="40">
        <v>44561</v>
      </c>
      <c r="L237">
        <f>Table1[[#This Row],[العمر الإنتاجي]]*365</f>
        <v>1095</v>
      </c>
      <c r="M237" s="31">
        <f>$H$1-Table1[[#This Row],[تاريخ الاقتناء]]</f>
        <v>1673</v>
      </c>
      <c r="N237" s="31"/>
      <c r="O237" s="39"/>
      <c r="P237" s="39"/>
    </row>
    <row r="238" spans="1:16" x14ac:dyDescent="0.25">
      <c r="A238" s="2" t="s">
        <v>453</v>
      </c>
      <c r="B238" s="1" t="s">
        <v>22</v>
      </c>
      <c r="C238" s="19" t="s">
        <v>452</v>
      </c>
      <c r="D238" s="16" t="s">
        <v>451</v>
      </c>
      <c r="F238" t="s">
        <v>654</v>
      </c>
      <c r="G238" s="32">
        <v>10004279</v>
      </c>
      <c r="H23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38" s="31">
        <v>3</v>
      </c>
      <c r="J238" s="39">
        <v>2415</v>
      </c>
      <c r="K238" s="40">
        <v>44476</v>
      </c>
      <c r="L238">
        <f>Table1[[#This Row],[العمر الإنتاجي]]*365</f>
        <v>1095</v>
      </c>
      <c r="M238" s="31">
        <f>$H$1-Table1[[#This Row],[تاريخ الاقتناء]]</f>
        <v>1758</v>
      </c>
      <c r="N238" s="31"/>
      <c r="O238" s="39"/>
      <c r="P238" s="39"/>
    </row>
    <row r="239" spans="1:16" x14ac:dyDescent="0.25">
      <c r="A239" s="2" t="s">
        <v>456</v>
      </c>
      <c r="B239" s="1" t="s">
        <v>22</v>
      </c>
      <c r="C239" s="19" t="s">
        <v>455</v>
      </c>
      <c r="D239" s="16" t="s">
        <v>454</v>
      </c>
      <c r="F239" t="s">
        <v>654</v>
      </c>
      <c r="G239" s="32">
        <v>10004300</v>
      </c>
      <c r="H23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39" s="31">
        <v>3</v>
      </c>
      <c r="J239" s="39">
        <v>1600</v>
      </c>
      <c r="K239" s="40">
        <v>44561</v>
      </c>
      <c r="L239">
        <f>Table1[[#This Row],[العمر الإنتاجي]]*365</f>
        <v>1095</v>
      </c>
      <c r="M239" s="31">
        <f>$H$1-Table1[[#This Row],[تاريخ الاقتناء]]</f>
        <v>1673</v>
      </c>
      <c r="N239" s="31"/>
      <c r="O239" s="39"/>
      <c r="P239" s="39"/>
    </row>
    <row r="240" spans="1:16" x14ac:dyDescent="0.25">
      <c r="A240" s="2" t="s">
        <v>456</v>
      </c>
      <c r="B240" s="1" t="s">
        <v>22</v>
      </c>
      <c r="C240" s="19" t="s">
        <v>458</v>
      </c>
      <c r="D240" s="16" t="s">
        <v>457</v>
      </c>
      <c r="F240" t="s">
        <v>654</v>
      </c>
      <c r="G240" s="32">
        <v>10000323</v>
      </c>
      <c r="H24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40" s="31">
        <v>3</v>
      </c>
      <c r="J240" s="39">
        <v>1500</v>
      </c>
      <c r="K240" s="40">
        <v>44561</v>
      </c>
      <c r="L240">
        <f>Table1[[#This Row],[العمر الإنتاجي]]*365</f>
        <v>1095</v>
      </c>
      <c r="M240" s="31">
        <f>$H$1-Table1[[#This Row],[تاريخ الاقتناء]]</f>
        <v>1673</v>
      </c>
      <c r="N240" s="31"/>
      <c r="O240" s="39"/>
      <c r="P240" s="39"/>
    </row>
    <row r="241" spans="1:16" x14ac:dyDescent="0.25">
      <c r="A241" s="2" t="s">
        <v>456</v>
      </c>
      <c r="B241" s="1" t="s">
        <v>22</v>
      </c>
      <c r="C241" s="19" t="s">
        <v>460</v>
      </c>
      <c r="D241" s="16" t="s">
        <v>459</v>
      </c>
      <c r="F241" t="s">
        <v>654</v>
      </c>
      <c r="G241" s="32">
        <v>10000558</v>
      </c>
      <c r="H24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41" s="31">
        <v>3</v>
      </c>
      <c r="J241" s="39">
        <v>1500</v>
      </c>
      <c r="K241" s="40">
        <v>44561</v>
      </c>
      <c r="L241">
        <f>Table1[[#This Row],[العمر الإنتاجي]]*365</f>
        <v>1095</v>
      </c>
      <c r="M241" s="31">
        <f>$H$1-Table1[[#This Row],[تاريخ الاقتناء]]</f>
        <v>1673</v>
      </c>
      <c r="N241" s="31"/>
      <c r="O241" s="39"/>
      <c r="P241" s="39"/>
    </row>
    <row r="242" spans="1:16" x14ac:dyDescent="0.25">
      <c r="A242" s="2" t="s">
        <v>456</v>
      </c>
      <c r="B242" s="1" t="s">
        <v>22</v>
      </c>
      <c r="C242" s="19" t="s">
        <v>462</v>
      </c>
      <c r="D242" s="16" t="s">
        <v>461</v>
      </c>
      <c r="F242" t="s">
        <v>654</v>
      </c>
      <c r="G242" s="32">
        <v>10000455</v>
      </c>
      <c r="H24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42" s="31">
        <v>3</v>
      </c>
      <c r="J242" s="39">
        <v>1600</v>
      </c>
      <c r="K242" s="40">
        <v>44561</v>
      </c>
      <c r="L242">
        <f>Table1[[#This Row],[العمر الإنتاجي]]*365</f>
        <v>1095</v>
      </c>
      <c r="M242" s="31">
        <f>$H$1-Table1[[#This Row],[تاريخ الاقتناء]]</f>
        <v>1673</v>
      </c>
      <c r="N242" s="31"/>
      <c r="O242" s="39"/>
      <c r="P242" s="39"/>
    </row>
    <row r="243" spans="1:16" x14ac:dyDescent="0.25">
      <c r="A243" s="2" t="s">
        <v>456</v>
      </c>
      <c r="B243" s="1" t="s">
        <v>22</v>
      </c>
      <c r="C243" s="19" t="s">
        <v>460</v>
      </c>
      <c r="D243" s="16" t="s">
        <v>463</v>
      </c>
      <c r="F243" t="s">
        <v>654</v>
      </c>
      <c r="G243" s="32">
        <v>10001611</v>
      </c>
      <c r="H24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43" s="31">
        <v>3</v>
      </c>
      <c r="J243" s="39">
        <v>1600</v>
      </c>
      <c r="K243" s="40">
        <v>44561</v>
      </c>
      <c r="L243">
        <f>Table1[[#This Row],[العمر الإنتاجي]]*365</f>
        <v>1095</v>
      </c>
      <c r="M243" s="31">
        <f>$H$1-Table1[[#This Row],[تاريخ الاقتناء]]</f>
        <v>1673</v>
      </c>
      <c r="N243" s="31"/>
      <c r="O243" s="39"/>
      <c r="P243" s="39"/>
    </row>
    <row r="244" spans="1:16" x14ac:dyDescent="0.25">
      <c r="A244" s="2" t="s">
        <v>456</v>
      </c>
      <c r="B244" s="1" t="s">
        <v>22</v>
      </c>
      <c r="C244" s="19" t="s">
        <v>465</v>
      </c>
      <c r="D244" s="16" t="s">
        <v>464</v>
      </c>
      <c r="F244" t="s">
        <v>654</v>
      </c>
      <c r="G244" s="32">
        <v>10000422</v>
      </c>
      <c r="H24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44" s="31">
        <v>3</v>
      </c>
      <c r="J244" s="39">
        <v>1600</v>
      </c>
      <c r="K244" s="40">
        <v>44561</v>
      </c>
      <c r="L244">
        <f>Table1[[#This Row],[العمر الإنتاجي]]*365</f>
        <v>1095</v>
      </c>
      <c r="M244" s="31">
        <f>$H$1-Table1[[#This Row],[تاريخ الاقتناء]]</f>
        <v>1673</v>
      </c>
      <c r="N244" s="31"/>
      <c r="O244" s="39"/>
      <c r="P244" s="39"/>
    </row>
    <row r="245" spans="1:16" x14ac:dyDescent="0.25">
      <c r="A245" s="2" t="s">
        <v>456</v>
      </c>
      <c r="B245" s="1" t="s">
        <v>22</v>
      </c>
      <c r="C245" s="19" t="s">
        <v>467</v>
      </c>
      <c r="D245" s="16" t="s">
        <v>466</v>
      </c>
      <c r="F245" t="s">
        <v>654</v>
      </c>
      <c r="G245" s="32">
        <v>10000133</v>
      </c>
      <c r="H24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45" s="31">
        <v>3</v>
      </c>
      <c r="J245" s="39">
        <v>1600</v>
      </c>
      <c r="K245" s="40">
        <v>44561</v>
      </c>
      <c r="L245">
        <f>Table1[[#This Row],[العمر الإنتاجي]]*365</f>
        <v>1095</v>
      </c>
      <c r="M245" s="31">
        <f>$H$1-Table1[[#This Row],[تاريخ الاقتناء]]</f>
        <v>1673</v>
      </c>
      <c r="N245" s="31"/>
      <c r="O245" s="39"/>
      <c r="P245" s="39"/>
    </row>
    <row r="246" spans="1:16" x14ac:dyDescent="0.25">
      <c r="A246" s="2" t="s">
        <v>456</v>
      </c>
      <c r="B246" s="1" t="s">
        <v>22</v>
      </c>
      <c r="C246" s="19" t="s">
        <v>469</v>
      </c>
      <c r="D246" s="16" t="s">
        <v>468</v>
      </c>
      <c r="F246" t="s">
        <v>654</v>
      </c>
      <c r="G246" s="32">
        <v>10004363</v>
      </c>
      <c r="H24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46" s="31">
        <v>3</v>
      </c>
      <c r="J246" s="39">
        <v>1600</v>
      </c>
      <c r="K246" s="40">
        <v>44561</v>
      </c>
      <c r="L246">
        <f>Table1[[#This Row],[العمر الإنتاجي]]*365</f>
        <v>1095</v>
      </c>
      <c r="M246" s="31">
        <f>$H$1-Table1[[#This Row],[تاريخ الاقتناء]]</f>
        <v>1673</v>
      </c>
      <c r="N246" s="31"/>
      <c r="O246" s="39"/>
      <c r="P246" s="39"/>
    </row>
    <row r="247" spans="1:16" x14ac:dyDescent="0.25">
      <c r="A247" s="2" t="s">
        <v>456</v>
      </c>
      <c r="B247" s="1" t="s">
        <v>22</v>
      </c>
      <c r="C247" s="19" t="s">
        <v>471</v>
      </c>
      <c r="D247" s="16" t="s">
        <v>470</v>
      </c>
      <c r="F247" t="s">
        <v>654</v>
      </c>
      <c r="G247" s="32">
        <v>10004371</v>
      </c>
      <c r="H24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47" s="31">
        <v>3</v>
      </c>
      <c r="J247" s="39">
        <v>1600</v>
      </c>
      <c r="K247" s="40">
        <v>44561</v>
      </c>
      <c r="L247">
        <f>Table1[[#This Row],[العمر الإنتاجي]]*365</f>
        <v>1095</v>
      </c>
      <c r="M247" s="31">
        <f>$H$1-Table1[[#This Row],[تاريخ الاقتناء]]</f>
        <v>1673</v>
      </c>
      <c r="N247" s="31"/>
      <c r="O247" s="39"/>
      <c r="P247" s="39"/>
    </row>
    <row r="248" spans="1:16" x14ac:dyDescent="0.25">
      <c r="A248" s="2" t="s">
        <v>456</v>
      </c>
      <c r="B248" s="1" t="s">
        <v>22</v>
      </c>
      <c r="C248" s="19" t="s">
        <v>473</v>
      </c>
      <c r="D248" s="16" t="s">
        <v>472</v>
      </c>
      <c r="F248" t="s">
        <v>654</v>
      </c>
      <c r="G248" s="32">
        <v>10000265</v>
      </c>
      <c r="H24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48" s="31">
        <v>3</v>
      </c>
      <c r="J248" s="39">
        <v>1600</v>
      </c>
      <c r="K248" s="40">
        <v>44561</v>
      </c>
      <c r="L248">
        <f>Table1[[#This Row],[العمر الإنتاجي]]*365</f>
        <v>1095</v>
      </c>
      <c r="M248" s="31">
        <f>$H$1-Table1[[#This Row],[تاريخ الاقتناء]]</f>
        <v>1673</v>
      </c>
      <c r="N248" s="31"/>
      <c r="O248" s="39"/>
      <c r="P248" s="39"/>
    </row>
    <row r="249" spans="1:16" x14ac:dyDescent="0.25">
      <c r="A249" s="2" t="s">
        <v>456</v>
      </c>
      <c r="B249" s="1" t="s">
        <v>22</v>
      </c>
      <c r="C249" s="19" t="s">
        <v>475</v>
      </c>
      <c r="D249" s="16" t="s">
        <v>474</v>
      </c>
      <c r="E249" t="s">
        <v>643</v>
      </c>
      <c r="F249" t="s">
        <v>654</v>
      </c>
      <c r="G249" s="32">
        <v>10004305</v>
      </c>
      <c r="H24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49" s="31">
        <v>3</v>
      </c>
      <c r="J249" s="39">
        <v>8100</v>
      </c>
      <c r="K249" s="40">
        <v>44561</v>
      </c>
      <c r="L249">
        <f>Table1[[#This Row],[العمر الإنتاجي]]*365</f>
        <v>1095</v>
      </c>
      <c r="M249" s="31">
        <f>$H$1-Table1[[#This Row],[تاريخ الاقتناء]]</f>
        <v>1673</v>
      </c>
      <c r="N249" s="31"/>
      <c r="O249" s="39"/>
      <c r="P249" s="39"/>
    </row>
    <row r="250" spans="1:16" x14ac:dyDescent="0.25">
      <c r="A250" s="2" t="s">
        <v>456</v>
      </c>
      <c r="B250" s="1" t="s">
        <v>22</v>
      </c>
      <c r="C250" s="19" t="s">
        <v>477</v>
      </c>
      <c r="D250" s="16" t="s">
        <v>476</v>
      </c>
      <c r="F250" t="s">
        <v>654</v>
      </c>
      <c r="G250" s="32">
        <v>10004347</v>
      </c>
      <c r="H25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50" s="31">
        <v>3</v>
      </c>
      <c r="J250" s="39">
        <v>1550</v>
      </c>
      <c r="K250" s="40">
        <v>44561</v>
      </c>
      <c r="L250">
        <f>Table1[[#This Row],[العمر الإنتاجي]]*365</f>
        <v>1095</v>
      </c>
      <c r="M250" s="31">
        <f>$H$1-Table1[[#This Row],[تاريخ الاقتناء]]</f>
        <v>1673</v>
      </c>
      <c r="N250" s="31"/>
      <c r="O250" s="39"/>
      <c r="P250" s="39"/>
    </row>
    <row r="251" spans="1:16" x14ac:dyDescent="0.25">
      <c r="A251" s="2" t="s">
        <v>456</v>
      </c>
      <c r="B251" s="1" t="s">
        <v>22</v>
      </c>
      <c r="C251" s="19" t="s">
        <v>479</v>
      </c>
      <c r="D251" s="16" t="s">
        <v>478</v>
      </c>
      <c r="F251" t="s">
        <v>654</v>
      </c>
      <c r="G251" s="32">
        <v>10004308</v>
      </c>
      <c r="H25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51" s="31">
        <v>3</v>
      </c>
      <c r="J251" s="39">
        <v>2500</v>
      </c>
      <c r="K251" s="40">
        <v>44561</v>
      </c>
      <c r="L251">
        <f>Table1[[#This Row],[العمر الإنتاجي]]*365</f>
        <v>1095</v>
      </c>
      <c r="M251" s="31">
        <f>$H$1-Table1[[#This Row],[تاريخ الاقتناء]]</f>
        <v>1673</v>
      </c>
      <c r="N251" s="31"/>
      <c r="O251" s="39"/>
      <c r="P251" s="39"/>
    </row>
    <row r="252" spans="1:16" x14ac:dyDescent="0.25">
      <c r="A252" s="2" t="s">
        <v>482</v>
      </c>
      <c r="B252" s="1" t="s">
        <v>78</v>
      </c>
      <c r="C252" s="19" t="s">
        <v>481</v>
      </c>
      <c r="D252" s="16" t="s">
        <v>480</v>
      </c>
      <c r="F252" t="s">
        <v>654</v>
      </c>
      <c r="G252" s="32">
        <v>10000816</v>
      </c>
      <c r="H25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52" s="31">
        <v>3</v>
      </c>
      <c r="J252" s="39">
        <v>9300</v>
      </c>
      <c r="K252" s="40">
        <v>44561</v>
      </c>
      <c r="L252">
        <f>Table1[[#This Row],[العمر الإنتاجي]]*365</f>
        <v>1095</v>
      </c>
      <c r="M252" s="31">
        <f>$H$1-Table1[[#This Row],[تاريخ الاقتناء]]</f>
        <v>1673</v>
      </c>
      <c r="N252" s="31"/>
      <c r="O252" s="39"/>
      <c r="P252" s="39"/>
    </row>
    <row r="253" spans="1:16" x14ac:dyDescent="0.25">
      <c r="A253" s="2" t="s">
        <v>482</v>
      </c>
      <c r="B253" s="1" t="s">
        <v>78</v>
      </c>
      <c r="C253" s="19" t="s">
        <v>484</v>
      </c>
      <c r="D253" s="16" t="s">
        <v>483</v>
      </c>
      <c r="F253" t="s">
        <v>654</v>
      </c>
      <c r="G253" s="32">
        <v>10001321</v>
      </c>
      <c r="H25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53" s="31">
        <v>3</v>
      </c>
      <c r="J253" s="39">
        <v>3500</v>
      </c>
      <c r="K253" s="40">
        <v>44561</v>
      </c>
      <c r="L253">
        <f>Table1[[#This Row],[العمر الإنتاجي]]*365</f>
        <v>1095</v>
      </c>
      <c r="M253" s="31">
        <f>$H$1-Table1[[#This Row],[تاريخ الاقتناء]]</f>
        <v>1673</v>
      </c>
      <c r="N253" s="31"/>
      <c r="O253" s="39"/>
      <c r="P253" s="39"/>
    </row>
    <row r="254" spans="1:16" x14ac:dyDescent="0.25">
      <c r="A254" s="2" t="s">
        <v>482</v>
      </c>
      <c r="B254" s="1" t="s">
        <v>487</v>
      </c>
      <c r="C254" s="19" t="s">
        <v>486</v>
      </c>
      <c r="D254" s="16" t="s">
        <v>485</v>
      </c>
      <c r="F254" t="s">
        <v>654</v>
      </c>
      <c r="G254" s="32">
        <v>10000529</v>
      </c>
      <c r="H25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54" s="31">
        <v>3</v>
      </c>
      <c r="J254" s="39">
        <v>2700</v>
      </c>
      <c r="K254" s="40">
        <v>44561</v>
      </c>
      <c r="L254">
        <f>Table1[[#This Row],[العمر الإنتاجي]]*365</f>
        <v>1095</v>
      </c>
      <c r="M254" s="31">
        <f>$H$1-Table1[[#This Row],[تاريخ الاقتناء]]</f>
        <v>1673</v>
      </c>
      <c r="N254" s="31"/>
      <c r="O254" s="39"/>
      <c r="P254" s="39"/>
    </row>
    <row r="255" spans="1:16" x14ac:dyDescent="0.25">
      <c r="A255" s="2" t="s">
        <v>491</v>
      </c>
      <c r="B255" s="1" t="s">
        <v>490</v>
      </c>
      <c r="C255" s="19" t="s">
        <v>489</v>
      </c>
      <c r="D255" s="16" t="s">
        <v>488</v>
      </c>
      <c r="F255" t="s">
        <v>654</v>
      </c>
      <c r="G255">
        <v>10001662</v>
      </c>
      <c r="H25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55" s="31">
        <v>3</v>
      </c>
      <c r="J255" s="39">
        <v>6800</v>
      </c>
      <c r="K255" s="40">
        <v>44561</v>
      </c>
      <c r="L255">
        <f>Table1[[#This Row],[العمر الإنتاجي]]*365</f>
        <v>1095</v>
      </c>
      <c r="M255" s="31">
        <f>$H$1-Table1[[#This Row],[تاريخ الاقتناء]]</f>
        <v>1673</v>
      </c>
      <c r="N255" s="31"/>
      <c r="O255" s="39"/>
      <c r="P255" s="39"/>
    </row>
    <row r="256" spans="1:16" x14ac:dyDescent="0.25">
      <c r="A256" s="2" t="s">
        <v>482</v>
      </c>
      <c r="B256" s="1" t="s">
        <v>494</v>
      </c>
      <c r="C256" s="19" t="s">
        <v>493</v>
      </c>
      <c r="D256" s="16" t="s">
        <v>492</v>
      </c>
      <c r="F256" t="s">
        <v>654</v>
      </c>
      <c r="G256" s="32">
        <v>10001326</v>
      </c>
      <c r="H25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56" s="31">
        <v>3</v>
      </c>
      <c r="J256" s="39">
        <v>40900</v>
      </c>
      <c r="K256" s="40">
        <v>44561</v>
      </c>
      <c r="L256">
        <f>Table1[[#This Row],[العمر الإنتاجي]]*365</f>
        <v>1095</v>
      </c>
      <c r="M256" s="31">
        <f>$H$1-Table1[[#This Row],[تاريخ الاقتناء]]</f>
        <v>1673</v>
      </c>
      <c r="N256" s="31"/>
      <c r="O256" s="39"/>
      <c r="P256" s="39"/>
    </row>
    <row r="257" spans="1:16" x14ac:dyDescent="0.25">
      <c r="A257" s="2" t="s">
        <v>498</v>
      </c>
      <c r="B257" s="1" t="s">
        <v>497</v>
      </c>
      <c r="C257" s="19" t="s">
        <v>496</v>
      </c>
      <c r="D257" s="16" t="s">
        <v>495</v>
      </c>
      <c r="F257" t="s">
        <v>654</v>
      </c>
      <c r="G257" s="32">
        <v>10001454</v>
      </c>
      <c r="H25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57" s="31">
        <v>3</v>
      </c>
      <c r="J257" s="39">
        <v>800</v>
      </c>
      <c r="K257" s="40">
        <v>44561</v>
      </c>
      <c r="L257">
        <f>Table1[[#This Row],[العمر الإنتاجي]]*365</f>
        <v>1095</v>
      </c>
      <c r="M257" s="31">
        <f>$H$1-Table1[[#This Row],[تاريخ الاقتناء]]</f>
        <v>1673</v>
      </c>
      <c r="N257" s="31"/>
      <c r="O257" s="39"/>
      <c r="P257" s="39"/>
    </row>
    <row r="258" spans="1:16" x14ac:dyDescent="0.25">
      <c r="A258" s="2" t="s">
        <v>498</v>
      </c>
      <c r="B258" s="1" t="s">
        <v>497</v>
      </c>
      <c r="C258" s="19" t="s">
        <v>500</v>
      </c>
      <c r="D258" s="16" t="s">
        <v>499</v>
      </c>
      <c r="F258" t="s">
        <v>654</v>
      </c>
      <c r="G258" s="32">
        <v>10001455</v>
      </c>
      <c r="H25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58" s="31">
        <v>3</v>
      </c>
      <c r="J258" s="39">
        <v>500</v>
      </c>
      <c r="K258" s="40">
        <v>44561</v>
      </c>
      <c r="L258">
        <f>Table1[[#This Row],[العمر الإنتاجي]]*365</f>
        <v>1095</v>
      </c>
      <c r="M258" s="31">
        <f>$H$1-Table1[[#This Row],[تاريخ الاقتناء]]</f>
        <v>1673</v>
      </c>
      <c r="N258" s="31"/>
      <c r="O258" s="39"/>
      <c r="P258" s="39"/>
    </row>
    <row r="259" spans="1:16" x14ac:dyDescent="0.25">
      <c r="A259" s="2" t="s">
        <v>504</v>
      </c>
      <c r="B259" s="1" t="s">
        <v>503</v>
      </c>
      <c r="C259" s="19" t="s">
        <v>502</v>
      </c>
      <c r="D259" s="16" t="s">
        <v>501</v>
      </c>
      <c r="F259" t="s">
        <v>654</v>
      </c>
      <c r="G259" s="32">
        <v>10004325</v>
      </c>
      <c r="H25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59" s="31">
        <v>3</v>
      </c>
      <c r="J259" s="39">
        <v>9456</v>
      </c>
      <c r="K259" s="40">
        <v>44635</v>
      </c>
      <c r="L259">
        <f>Table1[[#This Row],[العمر الإنتاجي]]*365</f>
        <v>1095</v>
      </c>
      <c r="M259" s="31">
        <f>$H$1-Table1[[#This Row],[تاريخ الاقتناء]]</f>
        <v>1599</v>
      </c>
      <c r="N259" s="31"/>
      <c r="O259" s="39"/>
      <c r="P259" s="39"/>
    </row>
    <row r="260" spans="1:16" x14ac:dyDescent="0.25">
      <c r="A260" s="2" t="s">
        <v>504</v>
      </c>
      <c r="B260" s="1" t="s">
        <v>503</v>
      </c>
      <c r="C260" s="19" t="s">
        <v>506</v>
      </c>
      <c r="D260" s="16" t="s">
        <v>505</v>
      </c>
      <c r="F260" t="s">
        <v>654</v>
      </c>
      <c r="G260" s="32">
        <v>10004326</v>
      </c>
      <c r="H26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60" s="31">
        <v>3</v>
      </c>
      <c r="J260" s="39">
        <v>9456</v>
      </c>
      <c r="K260" s="40">
        <v>44635</v>
      </c>
      <c r="L260">
        <f>Table1[[#This Row],[العمر الإنتاجي]]*365</f>
        <v>1095</v>
      </c>
      <c r="M260" s="31">
        <f>$H$1-Table1[[#This Row],[تاريخ الاقتناء]]</f>
        <v>1599</v>
      </c>
      <c r="N260" s="31"/>
      <c r="O260" s="39"/>
      <c r="P260" s="39"/>
    </row>
    <row r="261" spans="1:16" x14ac:dyDescent="0.25">
      <c r="A261" s="2" t="s">
        <v>510</v>
      </c>
      <c r="B261" s="1" t="s">
        <v>509</v>
      </c>
      <c r="C261" s="19" t="s">
        <v>508</v>
      </c>
      <c r="D261" s="16" t="s">
        <v>507</v>
      </c>
      <c r="F261" t="s">
        <v>654</v>
      </c>
      <c r="G261" s="32">
        <v>10004327</v>
      </c>
      <c r="H26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61" s="31">
        <v>3</v>
      </c>
      <c r="J261" s="39">
        <v>9456</v>
      </c>
      <c r="K261" s="40">
        <v>44635</v>
      </c>
      <c r="L261">
        <f>Table1[[#This Row],[العمر الإنتاجي]]*365</f>
        <v>1095</v>
      </c>
      <c r="M261" s="31">
        <f>$H$1-Table1[[#This Row],[تاريخ الاقتناء]]</f>
        <v>1599</v>
      </c>
      <c r="N261" s="31"/>
      <c r="O261" s="39"/>
      <c r="P261" s="39"/>
    </row>
    <row r="262" spans="1:16" x14ac:dyDescent="0.25">
      <c r="A262" s="2" t="s">
        <v>513</v>
      </c>
      <c r="B262" s="1" t="s">
        <v>509</v>
      </c>
      <c r="C262" s="19" t="s">
        <v>512</v>
      </c>
      <c r="D262" s="16" t="s">
        <v>511</v>
      </c>
      <c r="F262" t="s">
        <v>654</v>
      </c>
      <c r="G262" s="32">
        <v>10004328</v>
      </c>
      <c r="H26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62" s="31">
        <v>3</v>
      </c>
      <c r="J262" s="39">
        <v>9456</v>
      </c>
      <c r="K262" s="40">
        <v>44635</v>
      </c>
      <c r="L262">
        <f>Table1[[#This Row],[العمر الإنتاجي]]*365</f>
        <v>1095</v>
      </c>
      <c r="M262" s="31">
        <f>$H$1-Table1[[#This Row],[تاريخ الاقتناء]]</f>
        <v>1599</v>
      </c>
      <c r="N262" s="31"/>
      <c r="O262" s="39"/>
      <c r="P262" s="39"/>
    </row>
    <row r="263" spans="1:16" x14ac:dyDescent="0.25">
      <c r="A263" s="2" t="s">
        <v>517</v>
      </c>
      <c r="B263" s="1" t="s">
        <v>516</v>
      </c>
      <c r="C263" s="19" t="s">
        <v>515</v>
      </c>
      <c r="D263" s="16" t="s">
        <v>514</v>
      </c>
      <c r="F263" t="s">
        <v>654</v>
      </c>
      <c r="G263" s="32">
        <v>10004329</v>
      </c>
      <c r="H26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63" s="31">
        <v>3</v>
      </c>
      <c r="J263" s="39">
        <v>9456</v>
      </c>
      <c r="K263" s="40">
        <v>44635</v>
      </c>
      <c r="L263">
        <f>Table1[[#This Row],[العمر الإنتاجي]]*365</f>
        <v>1095</v>
      </c>
      <c r="M263" s="31">
        <f>$H$1-Table1[[#This Row],[تاريخ الاقتناء]]</f>
        <v>1599</v>
      </c>
      <c r="N263" s="31"/>
      <c r="O263" s="39"/>
      <c r="P263" s="39"/>
    </row>
    <row r="264" spans="1:16" x14ac:dyDescent="0.25">
      <c r="A264" s="2" t="s">
        <v>456</v>
      </c>
      <c r="B264" s="1" t="s">
        <v>22</v>
      </c>
      <c r="C264" s="19" t="s">
        <v>519</v>
      </c>
      <c r="D264" s="16" t="s">
        <v>518</v>
      </c>
      <c r="F264" t="s">
        <v>654</v>
      </c>
      <c r="G264" s="32">
        <v>10001397</v>
      </c>
      <c r="H26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64" s="31">
        <v>3</v>
      </c>
      <c r="J264" s="39">
        <v>2500</v>
      </c>
      <c r="K264" s="40">
        <v>44561</v>
      </c>
      <c r="L264">
        <f>Table1[[#This Row],[العمر الإنتاجي]]*365</f>
        <v>1095</v>
      </c>
      <c r="M264" s="31">
        <f>$H$1-Table1[[#This Row],[تاريخ الاقتناء]]</f>
        <v>1673</v>
      </c>
      <c r="N264" s="31"/>
      <c r="O264" s="39"/>
      <c r="P264" s="39"/>
    </row>
    <row r="265" spans="1:16" x14ac:dyDescent="0.25">
      <c r="A265" s="2" t="s">
        <v>456</v>
      </c>
      <c r="B265" s="1" t="s">
        <v>35</v>
      </c>
      <c r="C265" s="19" t="s">
        <v>521</v>
      </c>
      <c r="D265" s="16" t="s">
        <v>520</v>
      </c>
      <c r="F265" t="s">
        <v>654</v>
      </c>
      <c r="G265" s="32">
        <v>10001396</v>
      </c>
      <c r="H26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65" s="31">
        <v>3</v>
      </c>
      <c r="J265" s="39">
        <v>2500</v>
      </c>
      <c r="K265" s="40">
        <v>44561</v>
      </c>
      <c r="L265">
        <f>Table1[[#This Row],[العمر الإنتاجي]]*365</f>
        <v>1095</v>
      </c>
      <c r="M265" s="31">
        <f>$H$1-Table1[[#This Row],[تاريخ الاقتناء]]</f>
        <v>1673</v>
      </c>
      <c r="N265" s="31"/>
      <c r="O265" s="39"/>
      <c r="P265" s="39"/>
    </row>
    <row r="266" spans="1:16" x14ac:dyDescent="0.25">
      <c r="A266" s="2" t="s">
        <v>456</v>
      </c>
      <c r="B266" s="1" t="s">
        <v>35</v>
      </c>
      <c r="C266" s="19" t="s">
        <v>523</v>
      </c>
      <c r="D266" s="16" t="s">
        <v>522</v>
      </c>
      <c r="F266" t="s">
        <v>654</v>
      </c>
      <c r="G266" s="32">
        <v>10001394</v>
      </c>
      <c r="H26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66" s="31">
        <v>3</v>
      </c>
      <c r="J266" s="39">
        <v>2500</v>
      </c>
      <c r="K266" s="40">
        <v>44561</v>
      </c>
      <c r="L266">
        <f>Table1[[#This Row],[العمر الإنتاجي]]*365</f>
        <v>1095</v>
      </c>
      <c r="M266" s="31">
        <f>$H$1-Table1[[#This Row],[تاريخ الاقتناء]]</f>
        <v>1673</v>
      </c>
      <c r="N266" s="31"/>
      <c r="O266" s="39"/>
      <c r="P266" s="39"/>
    </row>
    <row r="267" spans="1:16" x14ac:dyDescent="0.25">
      <c r="A267" s="2" t="s">
        <v>29</v>
      </c>
      <c r="B267" s="1" t="s">
        <v>5</v>
      </c>
      <c r="C267" s="19" t="s">
        <v>525</v>
      </c>
      <c r="D267" s="16" t="s">
        <v>524</v>
      </c>
      <c r="F267" t="s">
        <v>654</v>
      </c>
      <c r="G267">
        <v>10001402</v>
      </c>
      <c r="H26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67" s="31">
        <v>3</v>
      </c>
      <c r="J267" s="39">
        <v>920.1</v>
      </c>
      <c r="K267" s="40">
        <v>44561</v>
      </c>
      <c r="L267">
        <f>Table1[[#This Row],[العمر الإنتاجي]]*365</f>
        <v>1095</v>
      </c>
      <c r="M267" s="31">
        <f>$H$1-Table1[[#This Row],[تاريخ الاقتناء]]</f>
        <v>1673</v>
      </c>
      <c r="N267" s="31"/>
      <c r="O267" s="39"/>
      <c r="P267" s="39"/>
    </row>
    <row r="268" spans="1:16" x14ac:dyDescent="0.25">
      <c r="A268" s="2" t="s">
        <v>29</v>
      </c>
      <c r="B268" s="1" t="s">
        <v>5</v>
      </c>
      <c r="C268" s="19" t="s">
        <v>527</v>
      </c>
      <c r="D268" s="16" t="s">
        <v>526</v>
      </c>
      <c r="F268" t="s">
        <v>654</v>
      </c>
      <c r="G268">
        <v>10001401</v>
      </c>
      <c r="H26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68" s="31">
        <v>3</v>
      </c>
      <c r="J268" s="39">
        <v>920.1</v>
      </c>
      <c r="K268" s="40">
        <v>44561</v>
      </c>
      <c r="L268">
        <f>Table1[[#This Row],[العمر الإنتاجي]]*365</f>
        <v>1095</v>
      </c>
      <c r="M268" s="31">
        <f>$H$1-Table1[[#This Row],[تاريخ الاقتناء]]</f>
        <v>1673</v>
      </c>
      <c r="N268" s="31"/>
      <c r="O268" s="39"/>
      <c r="P268" s="39"/>
    </row>
    <row r="269" spans="1:16" x14ac:dyDescent="0.25">
      <c r="A269" s="2" t="s">
        <v>29</v>
      </c>
      <c r="B269" s="1" t="s">
        <v>5</v>
      </c>
      <c r="C269" s="19" t="s">
        <v>529</v>
      </c>
      <c r="D269" s="16" t="s">
        <v>528</v>
      </c>
      <c r="F269" t="s">
        <v>654</v>
      </c>
      <c r="G269">
        <v>10001400</v>
      </c>
      <c r="H26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69" s="31">
        <v>3</v>
      </c>
      <c r="J269" s="39">
        <v>920.1</v>
      </c>
      <c r="K269" s="40">
        <v>44561</v>
      </c>
      <c r="L269">
        <f>Table1[[#This Row],[العمر الإنتاجي]]*365</f>
        <v>1095</v>
      </c>
      <c r="M269" s="31">
        <f>$H$1-Table1[[#This Row],[تاريخ الاقتناء]]</f>
        <v>1673</v>
      </c>
      <c r="N269" s="31"/>
      <c r="O269" s="39"/>
      <c r="P269" s="39"/>
    </row>
    <row r="270" spans="1:16" x14ac:dyDescent="0.25">
      <c r="A270" s="2" t="s">
        <v>29</v>
      </c>
      <c r="B270" s="1" t="s">
        <v>5</v>
      </c>
      <c r="C270" s="19" t="s">
        <v>531</v>
      </c>
      <c r="D270" s="16" t="s">
        <v>530</v>
      </c>
      <c r="F270" t="s">
        <v>654</v>
      </c>
      <c r="G270">
        <v>10001398</v>
      </c>
      <c r="H27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70" s="31">
        <v>3</v>
      </c>
      <c r="J270" s="39">
        <v>920.1</v>
      </c>
      <c r="K270" s="40">
        <v>44561</v>
      </c>
      <c r="L270">
        <f>Table1[[#This Row],[العمر الإنتاجي]]*365</f>
        <v>1095</v>
      </c>
      <c r="M270" s="31">
        <f>$H$1-Table1[[#This Row],[تاريخ الاقتناء]]</f>
        <v>1673</v>
      </c>
      <c r="N270" s="31"/>
      <c r="O270" s="39"/>
      <c r="P270" s="39"/>
    </row>
    <row r="271" spans="1:16" x14ac:dyDescent="0.25">
      <c r="A271" s="2" t="s">
        <v>393</v>
      </c>
      <c r="B271" s="1" t="s">
        <v>392</v>
      </c>
      <c r="C271" s="19" t="s">
        <v>533</v>
      </c>
      <c r="D271" s="16" t="s">
        <v>532</v>
      </c>
      <c r="F271" t="s">
        <v>654</v>
      </c>
      <c r="G271" s="32">
        <v>10004330</v>
      </c>
      <c r="H27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71" s="31">
        <v>3</v>
      </c>
      <c r="J271" s="39">
        <v>9456</v>
      </c>
      <c r="K271" s="40">
        <v>44635</v>
      </c>
      <c r="L271">
        <f>Table1[[#This Row],[العمر الإنتاجي]]*365</f>
        <v>1095</v>
      </c>
      <c r="M271" s="31">
        <f>$H$1-Table1[[#This Row],[تاريخ الاقتناء]]</f>
        <v>1599</v>
      </c>
      <c r="N271" s="31"/>
      <c r="O271" s="39"/>
      <c r="P271" s="39"/>
    </row>
    <row r="272" spans="1:16" x14ac:dyDescent="0.25">
      <c r="A272" s="2" t="s">
        <v>393</v>
      </c>
      <c r="B272" s="1" t="s">
        <v>392</v>
      </c>
      <c r="C272" s="19" t="s">
        <v>535</v>
      </c>
      <c r="D272" s="16" t="s">
        <v>534</v>
      </c>
      <c r="F272" t="s">
        <v>654</v>
      </c>
      <c r="G272" s="32">
        <v>10001347</v>
      </c>
      <c r="H27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72" s="31">
        <v>3</v>
      </c>
      <c r="J272" s="39">
        <v>1400</v>
      </c>
      <c r="K272" s="40">
        <v>44561</v>
      </c>
      <c r="L272">
        <f>Table1[[#This Row],[العمر الإنتاجي]]*365</f>
        <v>1095</v>
      </c>
      <c r="M272" s="31">
        <f>$H$1-Table1[[#This Row],[تاريخ الاقتناء]]</f>
        <v>1673</v>
      </c>
      <c r="N272" s="31"/>
      <c r="O272" s="39"/>
      <c r="P272" s="39"/>
    </row>
    <row r="273" spans="1:16" x14ac:dyDescent="0.25">
      <c r="A273" s="2" t="s">
        <v>393</v>
      </c>
      <c r="B273" s="1" t="s">
        <v>392</v>
      </c>
      <c r="C273" s="19" t="s">
        <v>537</v>
      </c>
      <c r="D273" s="16" t="s">
        <v>536</v>
      </c>
      <c r="F273" t="s">
        <v>654</v>
      </c>
      <c r="G273" s="32">
        <v>10001362</v>
      </c>
      <c r="H27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73" s="31">
        <v>3</v>
      </c>
      <c r="J273" s="39">
        <v>1400</v>
      </c>
      <c r="K273" s="40">
        <v>44561</v>
      </c>
      <c r="L273">
        <f>Table1[[#This Row],[العمر الإنتاجي]]*365</f>
        <v>1095</v>
      </c>
      <c r="M273" s="31">
        <f>$H$1-Table1[[#This Row],[تاريخ الاقتناء]]</f>
        <v>1673</v>
      </c>
      <c r="N273" s="31"/>
      <c r="O273" s="39"/>
      <c r="P273" s="39"/>
    </row>
    <row r="274" spans="1:16" x14ac:dyDescent="0.25">
      <c r="A274" s="2" t="s">
        <v>393</v>
      </c>
      <c r="B274" s="1" t="s">
        <v>392</v>
      </c>
      <c r="C274" s="19" t="s">
        <v>539</v>
      </c>
      <c r="D274" s="16" t="s">
        <v>538</v>
      </c>
      <c r="F274" t="s">
        <v>654</v>
      </c>
      <c r="G274" s="32">
        <v>10001361</v>
      </c>
      <c r="H27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74" s="31">
        <v>3</v>
      </c>
      <c r="J274" s="39">
        <v>1400</v>
      </c>
      <c r="K274" s="40">
        <v>44561</v>
      </c>
      <c r="L274">
        <f>Table1[[#This Row],[العمر الإنتاجي]]*365</f>
        <v>1095</v>
      </c>
      <c r="M274" s="31">
        <f>$H$1-Table1[[#This Row],[تاريخ الاقتناء]]</f>
        <v>1673</v>
      </c>
      <c r="N274" s="31"/>
      <c r="O274" s="39"/>
      <c r="P274" s="39"/>
    </row>
    <row r="275" spans="1:16" x14ac:dyDescent="0.25">
      <c r="A275" s="2" t="s">
        <v>393</v>
      </c>
      <c r="B275" s="1" t="s">
        <v>392</v>
      </c>
      <c r="C275" s="19" t="s">
        <v>541</v>
      </c>
      <c r="D275" s="16" t="s">
        <v>540</v>
      </c>
      <c r="F275" t="s">
        <v>654</v>
      </c>
      <c r="G275" s="32">
        <v>10001358</v>
      </c>
      <c r="H27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75" s="31">
        <v>3</v>
      </c>
      <c r="J275" s="39">
        <v>1400</v>
      </c>
      <c r="K275" s="40">
        <v>44561</v>
      </c>
      <c r="L275">
        <f>Table1[[#This Row],[العمر الإنتاجي]]*365</f>
        <v>1095</v>
      </c>
      <c r="M275" s="31">
        <f>$H$1-Table1[[#This Row],[تاريخ الاقتناء]]</f>
        <v>1673</v>
      </c>
      <c r="N275" s="31"/>
      <c r="O275" s="39"/>
      <c r="P275" s="39"/>
    </row>
    <row r="276" spans="1:16" x14ac:dyDescent="0.25">
      <c r="A276" s="2" t="s">
        <v>393</v>
      </c>
      <c r="B276" s="1" t="s">
        <v>392</v>
      </c>
      <c r="C276" s="19" t="s">
        <v>543</v>
      </c>
      <c r="D276" s="16" t="s">
        <v>542</v>
      </c>
      <c r="F276" t="s">
        <v>654</v>
      </c>
      <c r="G276" s="32">
        <v>10001360</v>
      </c>
      <c r="H27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76" s="31">
        <v>3</v>
      </c>
      <c r="J276" s="39">
        <v>1400</v>
      </c>
      <c r="K276" s="40">
        <v>44561</v>
      </c>
      <c r="L276">
        <f>Table1[[#This Row],[العمر الإنتاجي]]*365</f>
        <v>1095</v>
      </c>
      <c r="M276" s="31">
        <f>$H$1-Table1[[#This Row],[تاريخ الاقتناء]]</f>
        <v>1673</v>
      </c>
      <c r="N276" s="31"/>
      <c r="O276" s="39"/>
      <c r="P276" s="39"/>
    </row>
    <row r="277" spans="1:16" x14ac:dyDescent="0.25">
      <c r="A277" s="2" t="s">
        <v>393</v>
      </c>
      <c r="B277" s="1" t="s">
        <v>392</v>
      </c>
      <c r="C277" s="19" t="s">
        <v>545</v>
      </c>
      <c r="D277" s="16" t="s">
        <v>544</v>
      </c>
      <c r="F277" t="s">
        <v>654</v>
      </c>
      <c r="G277" s="32">
        <v>10001357</v>
      </c>
      <c r="H27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77" s="31">
        <v>3</v>
      </c>
      <c r="J277" s="39">
        <v>1400</v>
      </c>
      <c r="K277" s="40">
        <v>44561</v>
      </c>
      <c r="L277">
        <f>Table1[[#This Row],[العمر الإنتاجي]]*365</f>
        <v>1095</v>
      </c>
      <c r="M277" s="31">
        <f>$H$1-Table1[[#This Row],[تاريخ الاقتناء]]</f>
        <v>1673</v>
      </c>
      <c r="N277" s="31"/>
      <c r="O277" s="39"/>
      <c r="P277" s="39"/>
    </row>
    <row r="278" spans="1:16" x14ac:dyDescent="0.25">
      <c r="A278" s="2" t="s">
        <v>393</v>
      </c>
      <c r="B278" s="1" t="s">
        <v>392</v>
      </c>
      <c r="C278" s="19" t="s">
        <v>547</v>
      </c>
      <c r="D278" s="16" t="s">
        <v>546</v>
      </c>
      <c r="F278" t="s">
        <v>654</v>
      </c>
      <c r="G278" s="32">
        <v>10001356</v>
      </c>
      <c r="H27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78" s="31">
        <v>3</v>
      </c>
      <c r="J278" s="39">
        <v>1400</v>
      </c>
      <c r="K278" s="40">
        <v>44561</v>
      </c>
      <c r="L278">
        <f>Table1[[#This Row],[العمر الإنتاجي]]*365</f>
        <v>1095</v>
      </c>
      <c r="M278" s="31">
        <f>$H$1-Table1[[#This Row],[تاريخ الاقتناء]]</f>
        <v>1673</v>
      </c>
      <c r="N278" s="31"/>
      <c r="O278" s="39"/>
      <c r="P278" s="39"/>
    </row>
    <row r="279" spans="1:16" x14ac:dyDescent="0.25">
      <c r="A279" s="2" t="s">
        <v>393</v>
      </c>
      <c r="B279" s="1" t="s">
        <v>392</v>
      </c>
      <c r="C279" s="19" t="s">
        <v>549</v>
      </c>
      <c r="D279" s="16" t="s">
        <v>548</v>
      </c>
      <c r="F279" t="s">
        <v>654</v>
      </c>
      <c r="G279" s="32">
        <v>10001351</v>
      </c>
      <c r="H27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79" s="31">
        <v>3</v>
      </c>
      <c r="J279" s="39">
        <v>1400</v>
      </c>
      <c r="K279" s="40">
        <v>44561</v>
      </c>
      <c r="L279">
        <f>Table1[[#This Row],[العمر الإنتاجي]]*365</f>
        <v>1095</v>
      </c>
      <c r="M279" s="31">
        <f>$H$1-Table1[[#This Row],[تاريخ الاقتناء]]</f>
        <v>1673</v>
      </c>
      <c r="N279" s="31"/>
      <c r="O279" s="39"/>
      <c r="P279" s="39"/>
    </row>
    <row r="280" spans="1:16" x14ac:dyDescent="0.25">
      <c r="A280" s="2" t="s">
        <v>393</v>
      </c>
      <c r="B280" s="1" t="s">
        <v>392</v>
      </c>
      <c r="C280" s="19" t="s">
        <v>551</v>
      </c>
      <c r="D280" s="16" t="s">
        <v>550</v>
      </c>
      <c r="F280" t="s">
        <v>654</v>
      </c>
      <c r="G280" s="32">
        <v>10001346</v>
      </c>
      <c r="H28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80" s="31">
        <v>3</v>
      </c>
      <c r="J280" s="39">
        <v>1400</v>
      </c>
      <c r="K280" s="40">
        <v>44561</v>
      </c>
      <c r="L280">
        <f>Table1[[#This Row],[العمر الإنتاجي]]*365</f>
        <v>1095</v>
      </c>
      <c r="M280" s="31">
        <f>$H$1-Table1[[#This Row],[تاريخ الاقتناء]]</f>
        <v>1673</v>
      </c>
      <c r="N280" s="31"/>
      <c r="O280" s="39"/>
      <c r="P280" s="39"/>
    </row>
    <row r="281" spans="1:16" x14ac:dyDescent="0.25">
      <c r="A281" s="2" t="s">
        <v>393</v>
      </c>
      <c r="B281" s="1" t="s">
        <v>392</v>
      </c>
      <c r="C281" s="19" t="s">
        <v>553</v>
      </c>
      <c r="D281" s="16" t="s">
        <v>552</v>
      </c>
      <c r="F281" t="s">
        <v>654</v>
      </c>
      <c r="G281" s="32">
        <v>10004331</v>
      </c>
      <c r="H28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81" s="31">
        <v>3</v>
      </c>
      <c r="J281" s="39">
        <v>9456</v>
      </c>
      <c r="K281" s="40">
        <v>44635</v>
      </c>
      <c r="L281">
        <f>Table1[[#This Row],[العمر الإنتاجي]]*365</f>
        <v>1095</v>
      </c>
      <c r="M281" s="31">
        <f>$H$1-Table1[[#This Row],[تاريخ الاقتناء]]</f>
        <v>1599</v>
      </c>
      <c r="N281" s="31"/>
      <c r="O281" s="39"/>
      <c r="P281" s="39"/>
    </row>
    <row r="282" spans="1:16" x14ac:dyDescent="0.25">
      <c r="A282" s="2" t="s">
        <v>393</v>
      </c>
      <c r="B282" s="1" t="s">
        <v>392</v>
      </c>
      <c r="C282" s="19" t="s">
        <v>555</v>
      </c>
      <c r="D282" s="16" t="s">
        <v>554</v>
      </c>
      <c r="F282" t="s">
        <v>654</v>
      </c>
      <c r="G282" s="32">
        <v>10001352</v>
      </c>
      <c r="H28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82" s="31">
        <v>3</v>
      </c>
      <c r="J282" s="39">
        <v>1400</v>
      </c>
      <c r="K282" s="40">
        <v>44561</v>
      </c>
      <c r="L282">
        <f>Table1[[#This Row],[العمر الإنتاجي]]*365</f>
        <v>1095</v>
      </c>
      <c r="M282" s="31">
        <f>$H$1-Table1[[#This Row],[تاريخ الاقتناء]]</f>
        <v>1673</v>
      </c>
      <c r="N282" s="31"/>
      <c r="O282" s="39"/>
      <c r="P282" s="39"/>
    </row>
    <row r="283" spans="1:16" x14ac:dyDescent="0.25">
      <c r="A283" s="2" t="s">
        <v>393</v>
      </c>
      <c r="B283" s="1" t="s">
        <v>392</v>
      </c>
      <c r="C283" s="19" t="s">
        <v>557</v>
      </c>
      <c r="D283" s="16" t="s">
        <v>556</v>
      </c>
      <c r="F283" t="s">
        <v>654</v>
      </c>
      <c r="G283" s="32">
        <v>10001338</v>
      </c>
      <c r="H28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83" s="31">
        <v>3</v>
      </c>
      <c r="J283" s="39">
        <v>1400</v>
      </c>
      <c r="K283" s="40">
        <v>44561</v>
      </c>
      <c r="L283">
        <f>Table1[[#This Row],[العمر الإنتاجي]]*365</f>
        <v>1095</v>
      </c>
      <c r="M283" s="31">
        <f>$H$1-Table1[[#This Row],[تاريخ الاقتناء]]</f>
        <v>1673</v>
      </c>
      <c r="N283" s="31"/>
      <c r="O283" s="39"/>
      <c r="P283" s="39"/>
    </row>
    <row r="284" spans="1:16" x14ac:dyDescent="0.25">
      <c r="A284" s="2" t="s">
        <v>393</v>
      </c>
      <c r="B284" s="1" t="s">
        <v>392</v>
      </c>
      <c r="C284" s="19" t="s">
        <v>559</v>
      </c>
      <c r="D284" s="16" t="s">
        <v>558</v>
      </c>
      <c r="F284" t="s">
        <v>654</v>
      </c>
      <c r="G284" s="32">
        <v>10001345</v>
      </c>
      <c r="H28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84" s="31">
        <v>3</v>
      </c>
      <c r="J284" s="39">
        <v>1400</v>
      </c>
      <c r="K284" s="40">
        <v>44561</v>
      </c>
      <c r="L284">
        <f>Table1[[#This Row],[العمر الإنتاجي]]*365</f>
        <v>1095</v>
      </c>
      <c r="M284" s="31">
        <f>$H$1-Table1[[#This Row],[تاريخ الاقتناء]]</f>
        <v>1673</v>
      </c>
      <c r="N284" s="31"/>
      <c r="O284" s="39"/>
      <c r="P284" s="39"/>
    </row>
    <row r="285" spans="1:16" x14ac:dyDescent="0.25">
      <c r="A285" s="2" t="s">
        <v>393</v>
      </c>
      <c r="B285" s="1" t="s">
        <v>392</v>
      </c>
      <c r="C285" s="19" t="s">
        <v>561</v>
      </c>
      <c r="D285" s="16" t="s">
        <v>560</v>
      </c>
      <c r="F285" t="s">
        <v>654</v>
      </c>
      <c r="G285" s="32">
        <v>10001363</v>
      </c>
      <c r="H28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85" s="31">
        <v>3</v>
      </c>
      <c r="J285" s="39">
        <v>1400</v>
      </c>
      <c r="K285" s="40">
        <v>44561</v>
      </c>
      <c r="L285">
        <f>Table1[[#This Row],[العمر الإنتاجي]]*365</f>
        <v>1095</v>
      </c>
      <c r="M285" s="31">
        <f>$H$1-Table1[[#This Row],[تاريخ الاقتناء]]</f>
        <v>1673</v>
      </c>
      <c r="N285" s="31"/>
      <c r="O285" s="39"/>
      <c r="P285" s="39"/>
    </row>
    <row r="286" spans="1:16" x14ac:dyDescent="0.25">
      <c r="A286" s="2" t="s">
        <v>393</v>
      </c>
      <c r="B286" s="1" t="s">
        <v>392</v>
      </c>
      <c r="C286" s="19" t="s">
        <v>563</v>
      </c>
      <c r="D286" s="16" t="s">
        <v>562</v>
      </c>
      <c r="F286" t="s">
        <v>654</v>
      </c>
      <c r="G286" s="32">
        <v>10001354</v>
      </c>
      <c r="H28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86" s="31">
        <v>3</v>
      </c>
      <c r="J286" s="39">
        <v>1400</v>
      </c>
      <c r="K286" s="40">
        <v>44561</v>
      </c>
      <c r="L286">
        <f>Table1[[#This Row],[العمر الإنتاجي]]*365</f>
        <v>1095</v>
      </c>
      <c r="M286" s="31">
        <f>$H$1-Table1[[#This Row],[تاريخ الاقتناء]]</f>
        <v>1673</v>
      </c>
      <c r="N286" s="31"/>
      <c r="O286" s="39"/>
      <c r="P286" s="39"/>
    </row>
    <row r="287" spans="1:16" x14ac:dyDescent="0.25">
      <c r="A287" s="2" t="s">
        <v>393</v>
      </c>
      <c r="B287" s="1" t="s">
        <v>392</v>
      </c>
      <c r="C287" s="19" t="s">
        <v>565</v>
      </c>
      <c r="D287" s="16" t="s">
        <v>564</v>
      </c>
      <c r="F287" t="s">
        <v>654</v>
      </c>
      <c r="G287" s="32">
        <v>10001343</v>
      </c>
      <c r="H28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87" s="31">
        <v>3</v>
      </c>
      <c r="J287" s="39">
        <v>1400</v>
      </c>
      <c r="K287" s="40">
        <v>44561</v>
      </c>
      <c r="L287">
        <f>Table1[[#This Row],[العمر الإنتاجي]]*365</f>
        <v>1095</v>
      </c>
      <c r="M287" s="31">
        <f>$H$1-Table1[[#This Row],[تاريخ الاقتناء]]</f>
        <v>1673</v>
      </c>
      <c r="N287" s="31"/>
      <c r="O287" s="39"/>
      <c r="P287" s="39"/>
    </row>
    <row r="288" spans="1:16" x14ac:dyDescent="0.25">
      <c r="A288" s="2" t="s">
        <v>393</v>
      </c>
      <c r="B288" s="1" t="s">
        <v>392</v>
      </c>
      <c r="C288" s="19" t="s">
        <v>567</v>
      </c>
      <c r="D288" s="16" t="s">
        <v>566</v>
      </c>
      <c r="F288" t="s">
        <v>654</v>
      </c>
      <c r="G288" s="32">
        <v>10001342</v>
      </c>
      <c r="H28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88" s="31">
        <v>3</v>
      </c>
      <c r="J288" s="39">
        <v>1400</v>
      </c>
      <c r="K288" s="40">
        <v>44561</v>
      </c>
      <c r="L288">
        <f>Table1[[#This Row],[العمر الإنتاجي]]*365</f>
        <v>1095</v>
      </c>
      <c r="M288" s="31">
        <f>$H$1-Table1[[#This Row],[تاريخ الاقتناء]]</f>
        <v>1673</v>
      </c>
      <c r="N288" s="31"/>
      <c r="O288" s="39"/>
      <c r="P288" s="39"/>
    </row>
    <row r="289" spans="1:17" x14ac:dyDescent="0.25">
      <c r="A289" s="2" t="s">
        <v>456</v>
      </c>
      <c r="B289" s="1" t="s">
        <v>22</v>
      </c>
      <c r="C289" s="19" t="s">
        <v>568</v>
      </c>
      <c r="D289" s="16" t="s">
        <v>406</v>
      </c>
      <c r="F289" t="s">
        <v>654</v>
      </c>
      <c r="G289" s="32">
        <v>10001489</v>
      </c>
      <c r="H28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89" s="31">
        <v>3</v>
      </c>
      <c r="J289" s="39">
        <v>2500</v>
      </c>
      <c r="K289" s="40">
        <v>44561</v>
      </c>
      <c r="L289">
        <f>Table1[[#This Row],[العمر الإنتاجي]]*365</f>
        <v>1095</v>
      </c>
      <c r="M289" s="31">
        <f>$H$1-Table1[[#This Row],[تاريخ الاقتناء]]</f>
        <v>1673</v>
      </c>
      <c r="N289" s="31"/>
      <c r="O289" s="39"/>
      <c r="P289" s="39"/>
    </row>
    <row r="290" spans="1:17" x14ac:dyDescent="0.25">
      <c r="A290" s="2" t="s">
        <v>456</v>
      </c>
      <c r="B290" s="1" t="s">
        <v>22</v>
      </c>
      <c r="C290" s="19" t="s">
        <v>570</v>
      </c>
      <c r="D290" s="16" t="s">
        <v>569</v>
      </c>
      <c r="F290" t="s">
        <v>654</v>
      </c>
      <c r="G290" s="32">
        <v>10001391</v>
      </c>
      <c r="H29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90" s="31">
        <v>3</v>
      </c>
      <c r="J290" s="39">
        <v>2500</v>
      </c>
      <c r="K290" s="40">
        <v>44561</v>
      </c>
      <c r="L290">
        <f>Table1[[#This Row],[العمر الإنتاجي]]*365</f>
        <v>1095</v>
      </c>
      <c r="M290" s="31">
        <f>$H$1-Table1[[#This Row],[تاريخ الاقتناء]]</f>
        <v>1673</v>
      </c>
      <c r="N290" s="31"/>
      <c r="O290" s="39"/>
      <c r="P290" s="39"/>
    </row>
    <row r="291" spans="1:17" x14ac:dyDescent="0.25">
      <c r="A291" s="2" t="s">
        <v>456</v>
      </c>
      <c r="B291" s="1" t="s">
        <v>22</v>
      </c>
      <c r="C291" s="19" t="s">
        <v>572</v>
      </c>
      <c r="D291" s="16" t="s">
        <v>571</v>
      </c>
      <c r="F291" t="s">
        <v>654</v>
      </c>
      <c r="G291" s="32">
        <v>10001395</v>
      </c>
      <c r="H29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91" s="31">
        <v>3</v>
      </c>
      <c r="J291" s="39">
        <v>2500</v>
      </c>
      <c r="K291" s="40">
        <v>44561</v>
      </c>
      <c r="L291">
        <f>Table1[[#This Row],[العمر الإنتاجي]]*365</f>
        <v>1095</v>
      </c>
      <c r="M291" s="31">
        <f>$H$1-Table1[[#This Row],[تاريخ الاقتناء]]</f>
        <v>1673</v>
      </c>
      <c r="N291" s="31"/>
      <c r="O291" s="39"/>
      <c r="P291" s="39"/>
    </row>
    <row r="292" spans="1:17" x14ac:dyDescent="0.25">
      <c r="A292" s="2" t="s">
        <v>456</v>
      </c>
      <c r="B292" s="1" t="s">
        <v>22</v>
      </c>
      <c r="C292" s="19" t="s">
        <v>574</v>
      </c>
      <c r="D292" s="16" t="s">
        <v>573</v>
      </c>
      <c r="F292" t="s">
        <v>654</v>
      </c>
      <c r="G292" s="32">
        <v>10001392</v>
      </c>
      <c r="H29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92" s="31">
        <v>3</v>
      </c>
      <c r="J292" s="39">
        <v>2500</v>
      </c>
      <c r="K292" s="40">
        <v>44561</v>
      </c>
      <c r="L292">
        <f>Table1[[#This Row],[العمر الإنتاجي]]*365</f>
        <v>1095</v>
      </c>
      <c r="M292" s="31">
        <f>$H$1-Table1[[#This Row],[تاريخ الاقتناء]]</f>
        <v>1673</v>
      </c>
      <c r="N292" s="31"/>
      <c r="O292" s="39"/>
      <c r="P292" s="39"/>
    </row>
    <row r="293" spans="1:17" x14ac:dyDescent="0.25">
      <c r="A293" s="2" t="s">
        <v>456</v>
      </c>
      <c r="B293" s="1" t="s">
        <v>22</v>
      </c>
      <c r="C293" s="19" t="s">
        <v>576</v>
      </c>
      <c r="D293" s="16" t="s">
        <v>575</v>
      </c>
      <c r="F293" t="s">
        <v>654</v>
      </c>
      <c r="G293" s="32">
        <v>10001393</v>
      </c>
      <c r="H29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93" s="31">
        <v>3</v>
      </c>
      <c r="J293" s="39">
        <v>2500</v>
      </c>
      <c r="K293" s="40">
        <v>44561</v>
      </c>
      <c r="L293">
        <f>Table1[[#This Row],[العمر الإنتاجي]]*365</f>
        <v>1095</v>
      </c>
      <c r="M293" s="31">
        <f>$H$1-Table1[[#This Row],[تاريخ الاقتناء]]</f>
        <v>1673</v>
      </c>
      <c r="N293" s="31"/>
      <c r="O293" s="39"/>
      <c r="P293" s="39"/>
    </row>
    <row r="294" spans="1:17" x14ac:dyDescent="0.25">
      <c r="A294" s="6" t="s">
        <v>456</v>
      </c>
      <c r="B294" s="7" t="s">
        <v>22</v>
      </c>
      <c r="C294" s="21" t="s">
        <v>578</v>
      </c>
      <c r="D294" s="17" t="s">
        <v>577</v>
      </c>
      <c r="F294" t="s">
        <v>654</v>
      </c>
      <c r="G294" s="32">
        <v>10004368</v>
      </c>
      <c r="H29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294" s="31">
        <v>3</v>
      </c>
      <c r="J294" s="39">
        <v>2500</v>
      </c>
      <c r="K294" s="40">
        <v>44561</v>
      </c>
      <c r="L294">
        <f>Table1[[#This Row],[العمر الإنتاجي]]*365</f>
        <v>1095</v>
      </c>
      <c r="M294" s="31">
        <f>$H$1-Table1[[#This Row],[تاريخ الاقتناء]]</f>
        <v>1673</v>
      </c>
      <c r="N294" s="31"/>
      <c r="O294" s="39"/>
      <c r="P294" s="39"/>
    </row>
    <row r="295" spans="1:17" x14ac:dyDescent="0.25">
      <c r="A295" s="6" t="s">
        <v>595</v>
      </c>
      <c r="B295" s="7" t="s">
        <v>78</v>
      </c>
      <c r="C295" s="21" t="s">
        <v>593</v>
      </c>
      <c r="D295" s="8" t="s">
        <v>579</v>
      </c>
      <c r="F295" t="s">
        <v>656</v>
      </c>
      <c r="G295" s="32">
        <v>10001465</v>
      </c>
      <c r="H29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15520.729166666668</v>
      </c>
      <c r="I295" s="31">
        <v>20</v>
      </c>
      <c r="J295" s="39">
        <v>20135</v>
      </c>
      <c r="K295" s="40">
        <v>44561</v>
      </c>
      <c r="L295">
        <f>Table1[[#This Row],[العمر الإنتاجي]]*365</f>
        <v>7300</v>
      </c>
      <c r="M295" s="31">
        <f>$H$1-Table1[[#This Row],[تاريخ الاقتناء]]</f>
        <v>1673</v>
      </c>
      <c r="N295" s="31"/>
      <c r="O295" s="39"/>
      <c r="P295" s="39"/>
      <c r="Q295" s="39"/>
    </row>
    <row r="296" spans="1:17" x14ac:dyDescent="0.25">
      <c r="A296" s="6" t="s">
        <v>595</v>
      </c>
      <c r="B296" s="7" t="s">
        <v>78</v>
      </c>
      <c r="C296" s="21" t="s">
        <v>593</v>
      </c>
      <c r="D296" s="8" t="s">
        <v>580</v>
      </c>
      <c r="F296" t="s">
        <v>656</v>
      </c>
      <c r="G296" s="32">
        <v>10004278</v>
      </c>
      <c r="H29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15520.729166666668</v>
      </c>
      <c r="I296" s="31">
        <v>20</v>
      </c>
      <c r="J296" s="39">
        <v>20135</v>
      </c>
      <c r="K296" s="40">
        <v>44561</v>
      </c>
      <c r="L296">
        <f>Table1[[#This Row],[العمر الإنتاجي]]*365</f>
        <v>7300</v>
      </c>
      <c r="M296" s="31">
        <f>$H$1-Table1[[#This Row],[تاريخ الاقتناء]]</f>
        <v>1673</v>
      </c>
      <c r="N296" s="31"/>
      <c r="O296" s="39"/>
      <c r="P296" s="39"/>
      <c r="Q296" s="39"/>
    </row>
    <row r="297" spans="1:17" x14ac:dyDescent="0.25">
      <c r="A297" s="6" t="s">
        <v>595</v>
      </c>
      <c r="B297" s="7" t="s">
        <v>78</v>
      </c>
      <c r="C297" s="21" t="s">
        <v>593</v>
      </c>
      <c r="D297" s="13" t="s">
        <v>581</v>
      </c>
      <c r="F297" t="s">
        <v>656</v>
      </c>
      <c r="G297" s="32">
        <v>10001466</v>
      </c>
      <c r="H29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15520.729166666668</v>
      </c>
      <c r="I297" s="31">
        <v>20</v>
      </c>
      <c r="J297" s="39">
        <v>20135</v>
      </c>
      <c r="K297" s="40">
        <v>44561</v>
      </c>
      <c r="L297">
        <f>Table1[[#This Row],[العمر الإنتاجي]]*365</f>
        <v>7300</v>
      </c>
      <c r="M297" s="31">
        <f>$H$1-Table1[[#This Row],[تاريخ الاقتناء]]</f>
        <v>1673</v>
      </c>
      <c r="N297" s="31"/>
      <c r="O297" s="39"/>
      <c r="P297" s="39"/>
      <c r="Q297" s="39"/>
    </row>
    <row r="298" spans="1:17" x14ac:dyDescent="0.25">
      <c r="A298" s="6" t="s">
        <v>595</v>
      </c>
      <c r="B298" s="7" t="s">
        <v>78</v>
      </c>
      <c r="C298" s="21" t="s">
        <v>593</v>
      </c>
      <c r="D298" s="14" t="s">
        <v>582</v>
      </c>
      <c r="F298" t="s">
        <v>656</v>
      </c>
      <c r="G298" s="32">
        <v>10001464</v>
      </c>
      <c r="H29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15520.729166666668</v>
      </c>
      <c r="I298" s="31">
        <v>20</v>
      </c>
      <c r="J298" s="39">
        <v>20135</v>
      </c>
      <c r="K298" s="40">
        <v>44561</v>
      </c>
      <c r="L298">
        <f>Table1[[#This Row],[العمر الإنتاجي]]*365</f>
        <v>7300</v>
      </c>
      <c r="M298" s="31">
        <f>$H$1-Table1[[#This Row],[تاريخ الاقتناء]]</f>
        <v>1673</v>
      </c>
      <c r="N298" s="31"/>
      <c r="O298" s="39"/>
      <c r="P298" s="39"/>
      <c r="Q298" s="39"/>
    </row>
    <row r="299" spans="1:17" x14ac:dyDescent="0.25">
      <c r="A299" s="6" t="s">
        <v>595</v>
      </c>
      <c r="B299" s="7" t="s">
        <v>78</v>
      </c>
      <c r="C299" s="21" t="s">
        <v>593</v>
      </c>
      <c r="D299" s="13" t="s">
        <v>583</v>
      </c>
      <c r="F299" t="s">
        <v>656</v>
      </c>
      <c r="G299" s="32">
        <v>10001463</v>
      </c>
      <c r="H29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15520.729166666668</v>
      </c>
      <c r="I299" s="31">
        <v>20</v>
      </c>
      <c r="J299" s="39">
        <v>20135</v>
      </c>
      <c r="K299" s="40">
        <v>44561</v>
      </c>
      <c r="L299">
        <f>Table1[[#This Row],[العمر الإنتاجي]]*365</f>
        <v>7300</v>
      </c>
      <c r="M299" s="31">
        <f>$H$1-Table1[[#This Row],[تاريخ الاقتناء]]</f>
        <v>1673</v>
      </c>
      <c r="N299" s="31"/>
      <c r="O299" s="39"/>
      <c r="P299" s="39"/>
      <c r="Q299" s="39"/>
    </row>
    <row r="300" spans="1:17" x14ac:dyDescent="0.25">
      <c r="A300" s="6" t="s">
        <v>595</v>
      </c>
      <c r="B300" s="7" t="s">
        <v>78</v>
      </c>
      <c r="C300" s="21" t="s">
        <v>593</v>
      </c>
      <c r="D300" s="14" t="s">
        <v>584</v>
      </c>
      <c r="F300" t="s">
        <v>656</v>
      </c>
      <c r="G300" s="32">
        <v>10001462</v>
      </c>
      <c r="H30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15520.729166666668</v>
      </c>
      <c r="I300" s="31">
        <v>20</v>
      </c>
      <c r="J300" s="39">
        <v>20135</v>
      </c>
      <c r="K300" s="40">
        <v>44561</v>
      </c>
      <c r="L300">
        <f>Table1[[#This Row],[العمر الإنتاجي]]*365</f>
        <v>7300</v>
      </c>
      <c r="M300" s="31">
        <f>$H$1-Table1[[#This Row],[تاريخ الاقتناء]]</f>
        <v>1673</v>
      </c>
      <c r="N300" s="31"/>
      <c r="O300" s="39"/>
      <c r="P300" s="39"/>
      <c r="Q300" s="39"/>
    </row>
    <row r="301" spans="1:17" x14ac:dyDescent="0.25">
      <c r="A301" s="6" t="s">
        <v>595</v>
      </c>
      <c r="B301" s="7" t="s">
        <v>78</v>
      </c>
      <c r="C301" s="21" t="s">
        <v>593</v>
      </c>
      <c r="D301" s="13" t="s">
        <v>585</v>
      </c>
      <c r="F301" t="s">
        <v>656</v>
      </c>
      <c r="G301" s="32">
        <v>10001461</v>
      </c>
      <c r="H30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15520.729166666668</v>
      </c>
      <c r="I301" s="31">
        <v>20</v>
      </c>
      <c r="J301" s="39">
        <v>20135</v>
      </c>
      <c r="K301" s="40">
        <v>44561</v>
      </c>
      <c r="L301">
        <f>Table1[[#This Row],[العمر الإنتاجي]]*365</f>
        <v>7300</v>
      </c>
      <c r="M301" s="31">
        <f>$H$1-Table1[[#This Row],[تاريخ الاقتناء]]</f>
        <v>1673</v>
      </c>
      <c r="N301" s="31"/>
      <c r="O301" s="39"/>
      <c r="P301" s="39"/>
      <c r="Q301" s="39"/>
    </row>
    <row r="302" spans="1:17" x14ac:dyDescent="0.25">
      <c r="A302" s="6" t="s">
        <v>595</v>
      </c>
      <c r="B302" s="7" t="s">
        <v>78</v>
      </c>
      <c r="C302" s="21" t="s">
        <v>593</v>
      </c>
      <c r="D302" s="14" t="s">
        <v>586</v>
      </c>
      <c r="F302" t="s">
        <v>656</v>
      </c>
      <c r="G302" s="32">
        <v>10001460</v>
      </c>
      <c r="H30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15604.625</v>
      </c>
      <c r="I302" s="31">
        <v>20</v>
      </c>
      <c r="J302" s="39">
        <v>20135</v>
      </c>
      <c r="K302" s="40">
        <v>44591</v>
      </c>
      <c r="L302">
        <f>Table1[[#This Row],[العمر الإنتاجي]]*365</f>
        <v>7300</v>
      </c>
      <c r="M302" s="31">
        <f>$H$1-Table1[[#This Row],[تاريخ الاقتناء]]</f>
        <v>1643</v>
      </c>
      <c r="N302" s="31"/>
      <c r="O302" s="39"/>
      <c r="P302" s="39"/>
      <c r="Q302" s="39"/>
    </row>
    <row r="303" spans="1:17" x14ac:dyDescent="0.25">
      <c r="A303" s="6" t="s">
        <v>595</v>
      </c>
      <c r="B303" s="7" t="s">
        <v>78</v>
      </c>
      <c r="C303" s="21" t="s">
        <v>593</v>
      </c>
      <c r="D303" s="13" t="s">
        <v>587</v>
      </c>
      <c r="F303" t="s">
        <v>656</v>
      </c>
      <c r="G303" s="32">
        <v>10001459</v>
      </c>
      <c r="H30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15604.625</v>
      </c>
      <c r="I303" s="31">
        <v>20</v>
      </c>
      <c r="J303" s="39">
        <v>20135</v>
      </c>
      <c r="K303" s="40">
        <v>44591</v>
      </c>
      <c r="L303">
        <f>Table1[[#This Row],[العمر الإنتاجي]]*365</f>
        <v>7300</v>
      </c>
      <c r="M303" s="31">
        <f>$H$1-Table1[[#This Row],[تاريخ الاقتناء]]</f>
        <v>1643</v>
      </c>
      <c r="N303" s="31"/>
      <c r="O303" s="39"/>
      <c r="P303" s="39"/>
      <c r="Q303" s="39"/>
    </row>
    <row r="304" spans="1:17" x14ac:dyDescent="0.25">
      <c r="A304" s="6" t="s">
        <v>595</v>
      </c>
      <c r="B304" s="7" t="s">
        <v>78</v>
      </c>
      <c r="C304" s="21" t="s">
        <v>593</v>
      </c>
      <c r="D304" s="14" t="s">
        <v>588</v>
      </c>
      <c r="F304" t="s">
        <v>656</v>
      </c>
      <c r="G304" s="32">
        <v>10001458</v>
      </c>
      <c r="H30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15604.625</v>
      </c>
      <c r="I304" s="31">
        <v>20</v>
      </c>
      <c r="J304" s="39">
        <v>20135</v>
      </c>
      <c r="K304" s="40">
        <v>44591</v>
      </c>
      <c r="L304">
        <f>Table1[[#This Row],[العمر الإنتاجي]]*365</f>
        <v>7300</v>
      </c>
      <c r="M304" s="31">
        <f>$H$1-Table1[[#This Row],[تاريخ الاقتناء]]</f>
        <v>1643</v>
      </c>
      <c r="N304" s="31"/>
      <c r="O304" s="39"/>
      <c r="P304" s="39"/>
      <c r="Q304" s="39"/>
    </row>
    <row r="305" spans="1:17" x14ac:dyDescent="0.25">
      <c r="A305" s="6" t="s">
        <v>595</v>
      </c>
      <c r="B305" s="7" t="s">
        <v>78</v>
      </c>
      <c r="C305" s="21" t="s">
        <v>593</v>
      </c>
      <c r="D305" s="13" t="s">
        <v>589</v>
      </c>
      <c r="F305" t="s">
        <v>656</v>
      </c>
      <c r="G305" s="32">
        <v>10001457</v>
      </c>
      <c r="H30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15604.625</v>
      </c>
      <c r="I305" s="31">
        <v>20</v>
      </c>
      <c r="J305" s="39">
        <v>20135</v>
      </c>
      <c r="K305" s="40">
        <v>44591</v>
      </c>
      <c r="L305">
        <f>Table1[[#This Row],[العمر الإنتاجي]]*365</f>
        <v>7300</v>
      </c>
      <c r="M305" s="31">
        <f>$H$1-Table1[[#This Row],[تاريخ الاقتناء]]</f>
        <v>1643</v>
      </c>
      <c r="N305" s="31"/>
      <c r="O305" s="39"/>
      <c r="P305" s="39"/>
      <c r="Q305" s="39"/>
    </row>
    <row r="306" spans="1:17" ht="15.75" x14ac:dyDescent="0.25">
      <c r="A306" s="10" t="s">
        <v>590</v>
      </c>
      <c r="B306" s="9" t="s">
        <v>509</v>
      </c>
      <c r="C306" s="19" t="s">
        <v>594</v>
      </c>
      <c r="D306" s="15" t="s">
        <v>591</v>
      </c>
      <c r="F306" t="s">
        <v>654</v>
      </c>
      <c r="G306" s="32">
        <v>10004321</v>
      </c>
      <c r="H30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06" s="31">
        <v>3</v>
      </c>
      <c r="J306" s="39">
        <v>9456</v>
      </c>
      <c r="K306" s="40">
        <v>44635</v>
      </c>
      <c r="L306">
        <f>Table1[[#This Row],[العمر الإنتاجي]]*365</f>
        <v>1095</v>
      </c>
      <c r="M306" s="31">
        <f>$H$1-Table1[[#This Row],[تاريخ الاقتناء]]</f>
        <v>1599</v>
      </c>
      <c r="N306" s="31"/>
      <c r="O306" s="39"/>
      <c r="P306" s="39"/>
    </row>
    <row r="307" spans="1:17" ht="15.75" x14ac:dyDescent="0.25">
      <c r="A307" s="11" t="s">
        <v>590</v>
      </c>
      <c r="B307" s="12" t="s">
        <v>509</v>
      </c>
      <c r="C307" s="21" t="s">
        <v>594</v>
      </c>
      <c r="D307" s="13" t="s">
        <v>592</v>
      </c>
      <c r="F307" t="s">
        <v>654</v>
      </c>
      <c r="G307" s="32">
        <v>10004324</v>
      </c>
      <c r="H30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07" s="31">
        <v>3</v>
      </c>
      <c r="J307" s="39">
        <v>9456</v>
      </c>
      <c r="K307" s="40">
        <v>44635</v>
      </c>
      <c r="L307">
        <f>Table1[[#This Row],[العمر الإنتاجي]]*365</f>
        <v>1095</v>
      </c>
      <c r="M307" s="31">
        <f>$H$1-Table1[[#This Row],[تاريخ الاقتناء]]</f>
        <v>1599</v>
      </c>
      <c r="N307" s="31"/>
      <c r="O307" s="39"/>
      <c r="P307" s="39"/>
    </row>
    <row r="308" spans="1:17" x14ac:dyDescent="0.25">
      <c r="A308" s="2" t="s">
        <v>602</v>
      </c>
      <c r="B308" s="1" t="s">
        <v>600</v>
      </c>
      <c r="C308" s="22" t="s">
        <v>599</v>
      </c>
      <c r="D308" s="23" t="s">
        <v>596</v>
      </c>
      <c r="F308" t="s">
        <v>655</v>
      </c>
      <c r="G308" s="32" t="s">
        <v>646</v>
      </c>
      <c r="H30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3663.4975000000004</v>
      </c>
      <c r="I308" s="31">
        <v>5</v>
      </c>
      <c r="J308" s="35">
        <v>5636.1500000000005</v>
      </c>
      <c r="K308" s="40">
        <v>45597</v>
      </c>
      <c r="L308">
        <f>Table1[[#This Row],[العمر الإنتاجي]]*365</f>
        <v>1825</v>
      </c>
      <c r="M308" s="31">
        <f>$H$1-Table1[[#This Row],[تاريخ الاقتناء]]</f>
        <v>637</v>
      </c>
      <c r="N308" s="31"/>
      <c r="O308" s="39"/>
      <c r="P308" s="39"/>
      <c r="Q308" s="39"/>
    </row>
    <row r="309" spans="1:17" x14ac:dyDescent="0.25">
      <c r="A309" s="2" t="s">
        <v>602</v>
      </c>
      <c r="B309" s="1" t="s">
        <v>600</v>
      </c>
      <c r="C309" s="22" t="s">
        <v>599</v>
      </c>
      <c r="D309" s="23" t="s">
        <v>597</v>
      </c>
      <c r="F309" t="s">
        <v>655</v>
      </c>
      <c r="G309" s="32" t="s">
        <v>646</v>
      </c>
      <c r="H30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3663.4975000000004</v>
      </c>
      <c r="I309" s="31">
        <v>5</v>
      </c>
      <c r="J309" s="35">
        <v>5636.1500000000005</v>
      </c>
      <c r="K309" s="40">
        <v>45597</v>
      </c>
      <c r="L309">
        <f>Table1[[#This Row],[العمر الإنتاجي]]*365</f>
        <v>1825</v>
      </c>
      <c r="M309" s="31">
        <f>$H$1-Table1[[#This Row],[تاريخ الاقتناء]]</f>
        <v>637</v>
      </c>
      <c r="N309" s="31"/>
      <c r="O309" s="39"/>
      <c r="P309" s="39"/>
      <c r="Q309" s="39"/>
    </row>
    <row r="310" spans="1:17" x14ac:dyDescent="0.25">
      <c r="A310" s="2" t="s">
        <v>602</v>
      </c>
      <c r="B310" s="1" t="s">
        <v>600</v>
      </c>
      <c r="C310" s="22" t="s">
        <v>601</v>
      </c>
      <c r="D310" s="23" t="s">
        <v>598</v>
      </c>
      <c r="F310" t="s">
        <v>655</v>
      </c>
      <c r="G310" s="32" t="s">
        <v>645</v>
      </c>
      <c r="H31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3663.4975000000004</v>
      </c>
      <c r="I310" s="31">
        <v>5</v>
      </c>
      <c r="J310" s="35">
        <v>5636.1500000000005</v>
      </c>
      <c r="K310" s="40">
        <v>45597</v>
      </c>
      <c r="L310">
        <f>Table1[[#This Row],[العمر الإنتاجي]]*365</f>
        <v>1825</v>
      </c>
      <c r="M310" s="31">
        <f>$H$1-Table1[[#This Row],[تاريخ الاقتناء]]</f>
        <v>637</v>
      </c>
      <c r="N310" s="31"/>
      <c r="O310" s="39"/>
      <c r="P310" s="39"/>
      <c r="Q310" s="39"/>
    </row>
    <row r="311" spans="1:17" x14ac:dyDescent="0.25">
      <c r="A311" s="2" t="s">
        <v>607</v>
      </c>
      <c r="B311" s="1" t="s">
        <v>606</v>
      </c>
      <c r="C311" s="22" t="s">
        <v>605</v>
      </c>
      <c r="D311" s="23" t="s">
        <v>603</v>
      </c>
      <c r="F311" t="s">
        <v>655</v>
      </c>
      <c r="G311" s="32" t="s">
        <v>645</v>
      </c>
      <c r="H31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125.00000000000006</v>
      </c>
      <c r="I311" s="31">
        <v>5</v>
      </c>
      <c r="J311" s="39">
        <v>1500</v>
      </c>
      <c r="K311" s="40">
        <v>44561</v>
      </c>
      <c r="L311">
        <f>Table1[[#This Row],[العمر الإنتاجي]]*365</f>
        <v>1825</v>
      </c>
      <c r="M311" s="31">
        <f>$H$1-Table1[[#This Row],[تاريخ الاقتناء]]</f>
        <v>1673</v>
      </c>
      <c r="N311" s="31"/>
      <c r="O311" s="39"/>
      <c r="P311" s="39"/>
      <c r="Q311" s="39"/>
    </row>
    <row r="312" spans="1:17" x14ac:dyDescent="0.25">
      <c r="A312" s="2" t="s">
        <v>607</v>
      </c>
      <c r="B312" s="1" t="s">
        <v>606</v>
      </c>
      <c r="C312" s="24" t="s">
        <v>605</v>
      </c>
      <c r="D312" s="25" t="s">
        <v>604</v>
      </c>
      <c r="F312" t="s">
        <v>655</v>
      </c>
      <c r="G312" s="32" t="s">
        <v>645</v>
      </c>
      <c r="H312" s="35">
        <v>125.00000000000006</v>
      </c>
      <c r="I312" s="31">
        <v>5</v>
      </c>
      <c r="J312" s="39">
        <v>1500</v>
      </c>
      <c r="K312" s="40">
        <v>44561</v>
      </c>
      <c r="L312">
        <f>Table1[[#This Row],[العمر الإنتاجي]]*365</f>
        <v>1825</v>
      </c>
      <c r="M312" s="31">
        <f>$H$1-Table1[[#This Row],[تاريخ الاقتناء]]</f>
        <v>1673</v>
      </c>
      <c r="N312" s="31"/>
      <c r="O312" s="39"/>
      <c r="P312" s="39"/>
      <c r="Q312" s="39"/>
    </row>
    <row r="313" spans="1:17" x14ac:dyDescent="0.25">
      <c r="A313" s="2" t="s">
        <v>613</v>
      </c>
      <c r="B313" s="1" t="s">
        <v>625</v>
      </c>
      <c r="C313" s="22" t="s">
        <v>605</v>
      </c>
      <c r="D313" s="23" t="s">
        <v>608</v>
      </c>
      <c r="F313" t="s">
        <v>655</v>
      </c>
      <c r="G313" s="32" t="s">
        <v>645</v>
      </c>
      <c r="H31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125.00000000000006</v>
      </c>
      <c r="I313" s="31">
        <v>5</v>
      </c>
      <c r="J313" s="39">
        <v>1500</v>
      </c>
      <c r="K313" s="40">
        <v>44561</v>
      </c>
      <c r="L313">
        <f>Table1[[#This Row],[العمر الإنتاجي]]*365</f>
        <v>1825</v>
      </c>
      <c r="M313" s="31">
        <f>$H$1-Table1[[#This Row],[تاريخ الاقتناء]]</f>
        <v>1673</v>
      </c>
      <c r="N313" s="31"/>
      <c r="O313" s="39"/>
      <c r="P313" s="39"/>
      <c r="Q313" s="39"/>
    </row>
    <row r="314" spans="1:17" x14ac:dyDescent="0.25">
      <c r="A314" s="2" t="s">
        <v>613</v>
      </c>
      <c r="B314" s="1" t="s">
        <v>625</v>
      </c>
      <c r="C314" s="22" t="s">
        <v>605</v>
      </c>
      <c r="D314" s="23" t="s">
        <v>609</v>
      </c>
      <c r="F314" t="s">
        <v>655</v>
      </c>
      <c r="G314" s="32" t="s">
        <v>645</v>
      </c>
      <c r="H31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125.00000000000006</v>
      </c>
      <c r="I314" s="31">
        <v>5</v>
      </c>
      <c r="J314" s="39">
        <v>1500</v>
      </c>
      <c r="K314" s="40">
        <v>44561</v>
      </c>
      <c r="L314">
        <f>Table1[[#This Row],[العمر الإنتاجي]]*365</f>
        <v>1825</v>
      </c>
      <c r="M314" s="31">
        <f>$H$1-Table1[[#This Row],[تاريخ الاقتناء]]</f>
        <v>1673</v>
      </c>
      <c r="N314" s="31"/>
      <c r="O314" s="39"/>
      <c r="P314" s="39"/>
      <c r="Q314" s="39"/>
    </row>
    <row r="315" spans="1:17" x14ac:dyDescent="0.25">
      <c r="A315" s="2" t="s">
        <v>613</v>
      </c>
      <c r="B315" s="1" t="s">
        <v>625</v>
      </c>
      <c r="C315" s="22" t="s">
        <v>605</v>
      </c>
      <c r="D315" s="23" t="s">
        <v>610</v>
      </c>
      <c r="F315" t="s">
        <v>655</v>
      </c>
      <c r="G315" s="32" t="s">
        <v>645</v>
      </c>
      <c r="H31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125.00000000000006</v>
      </c>
      <c r="I315" s="31">
        <v>5</v>
      </c>
      <c r="J315" s="39">
        <v>1500</v>
      </c>
      <c r="K315" s="40">
        <v>44561</v>
      </c>
      <c r="L315">
        <f>Table1[[#This Row],[العمر الإنتاجي]]*365</f>
        <v>1825</v>
      </c>
      <c r="M315" s="31">
        <f>$H$1-Table1[[#This Row],[تاريخ الاقتناء]]</f>
        <v>1673</v>
      </c>
      <c r="N315" s="31"/>
      <c r="O315" s="39"/>
      <c r="P315" s="39"/>
      <c r="Q315" s="39"/>
    </row>
    <row r="316" spans="1:17" x14ac:dyDescent="0.25">
      <c r="A316" s="2" t="s">
        <v>613</v>
      </c>
      <c r="B316" s="1" t="s">
        <v>625</v>
      </c>
      <c r="C316" s="22" t="s">
        <v>605</v>
      </c>
      <c r="D316" s="23" t="s">
        <v>611</v>
      </c>
      <c r="F316" t="s">
        <v>655</v>
      </c>
      <c r="G316" s="32" t="s">
        <v>645</v>
      </c>
      <c r="H31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125.00000000000006</v>
      </c>
      <c r="I316" s="31">
        <v>5</v>
      </c>
      <c r="J316" s="39">
        <v>1500</v>
      </c>
      <c r="K316" s="40">
        <v>44561</v>
      </c>
      <c r="L316">
        <f>Table1[[#This Row],[العمر الإنتاجي]]*365</f>
        <v>1825</v>
      </c>
      <c r="M316" s="31">
        <f>$H$1-Table1[[#This Row],[تاريخ الاقتناء]]</f>
        <v>1673</v>
      </c>
      <c r="N316" s="31"/>
      <c r="O316" s="39"/>
      <c r="P316" s="39"/>
      <c r="Q316" s="39"/>
    </row>
    <row r="317" spans="1:17" x14ac:dyDescent="0.25">
      <c r="A317" s="2" t="s">
        <v>613</v>
      </c>
      <c r="B317" s="1" t="s">
        <v>625</v>
      </c>
      <c r="C317" s="22" t="s">
        <v>605</v>
      </c>
      <c r="D317" s="23" t="s">
        <v>612</v>
      </c>
      <c r="F317" t="s">
        <v>655</v>
      </c>
      <c r="G317" s="32" t="s">
        <v>645</v>
      </c>
      <c r="H31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125.00000000000006</v>
      </c>
      <c r="I317" s="31">
        <v>5</v>
      </c>
      <c r="J317" s="39">
        <v>1500</v>
      </c>
      <c r="K317" s="40">
        <v>44561</v>
      </c>
      <c r="L317">
        <f>Table1[[#This Row],[العمر الإنتاجي]]*365</f>
        <v>1825</v>
      </c>
      <c r="M317" s="31">
        <f>$H$1-Table1[[#This Row],[تاريخ الاقتناء]]</f>
        <v>1673</v>
      </c>
      <c r="N317" s="31"/>
      <c r="O317" s="39"/>
      <c r="P317" s="39"/>
      <c r="Q317" s="39"/>
    </row>
    <row r="318" spans="1:17" x14ac:dyDescent="0.25">
      <c r="A318" s="2" t="s">
        <v>617</v>
      </c>
      <c r="B318" s="1" t="s">
        <v>622</v>
      </c>
      <c r="C318" s="22" t="s">
        <v>605</v>
      </c>
      <c r="D318" s="23" t="s">
        <v>614</v>
      </c>
      <c r="F318" t="s">
        <v>655</v>
      </c>
      <c r="G318" s="32" t="s">
        <v>645</v>
      </c>
      <c r="H318" s="35">
        <v>18.333333333333343</v>
      </c>
      <c r="I318" s="31">
        <v>5</v>
      </c>
      <c r="J318" s="39">
        <v>220</v>
      </c>
      <c r="K318" s="40">
        <v>44561</v>
      </c>
      <c r="L318">
        <f>Table1[[#This Row],[العمر الإنتاجي]]*365</f>
        <v>1825</v>
      </c>
      <c r="M318" s="31">
        <f>$H$1-Table1[[#This Row],[تاريخ الاقتناء]]</f>
        <v>1673</v>
      </c>
      <c r="N318" s="31"/>
      <c r="O318" s="39"/>
      <c r="P318" s="39"/>
      <c r="Q318" s="39"/>
    </row>
    <row r="319" spans="1:17" x14ac:dyDescent="0.25">
      <c r="A319" s="2" t="s">
        <v>617</v>
      </c>
      <c r="B319" s="1" t="s">
        <v>622</v>
      </c>
      <c r="C319" s="22"/>
      <c r="D319" s="23" t="s">
        <v>624</v>
      </c>
      <c r="F319" t="s">
        <v>655</v>
      </c>
      <c r="G319" s="32" t="s">
        <v>645</v>
      </c>
      <c r="H319" s="35">
        <v>18.333333333333343</v>
      </c>
      <c r="I319" s="31">
        <v>5</v>
      </c>
      <c r="J319" s="39">
        <v>220</v>
      </c>
      <c r="K319" s="40">
        <v>44561</v>
      </c>
      <c r="L319">
        <f>Table1[[#This Row],[العمر الإنتاجي]]*365</f>
        <v>1825</v>
      </c>
      <c r="M319" s="31">
        <f>$H$1-Table1[[#This Row],[تاريخ الاقتناء]]</f>
        <v>1673</v>
      </c>
      <c r="N319" s="31"/>
      <c r="O319" s="39"/>
      <c r="P319" s="39"/>
      <c r="Q319" s="39"/>
    </row>
    <row r="320" spans="1:17" x14ac:dyDescent="0.25">
      <c r="A320" s="2" t="s">
        <v>617</v>
      </c>
      <c r="B320" s="1" t="s">
        <v>622</v>
      </c>
      <c r="C320" s="22" t="s">
        <v>605</v>
      </c>
      <c r="D320" s="25" t="s">
        <v>615</v>
      </c>
      <c r="F320" t="s">
        <v>655</v>
      </c>
      <c r="G320" s="32">
        <v>10000026</v>
      </c>
      <c r="H320" s="35">
        <v>18.333333333333343</v>
      </c>
      <c r="I320" s="31">
        <v>5</v>
      </c>
      <c r="J320" s="39">
        <v>220</v>
      </c>
      <c r="K320" s="40">
        <v>44561</v>
      </c>
      <c r="L320">
        <f>Table1[[#This Row],[العمر الإنتاجي]]*365</f>
        <v>1825</v>
      </c>
      <c r="M320" s="31">
        <f>$H$1-Table1[[#This Row],[تاريخ الاقتناء]]</f>
        <v>1673</v>
      </c>
      <c r="N320" s="31"/>
      <c r="O320" s="39"/>
      <c r="P320" s="39"/>
      <c r="Q320" s="39"/>
    </row>
    <row r="321" spans="1:17" x14ac:dyDescent="0.25">
      <c r="A321" s="2" t="s">
        <v>617</v>
      </c>
      <c r="B321" s="1" t="s">
        <v>622</v>
      </c>
      <c r="C321" s="22" t="s">
        <v>605</v>
      </c>
      <c r="D321" s="23" t="s">
        <v>616</v>
      </c>
      <c r="F321" t="s">
        <v>655</v>
      </c>
      <c r="G321" s="32" t="s">
        <v>645</v>
      </c>
      <c r="H321" s="35">
        <v>18.333333333333343</v>
      </c>
      <c r="I321" s="31">
        <v>5</v>
      </c>
      <c r="J321" s="39">
        <v>220</v>
      </c>
      <c r="K321" s="40">
        <v>44561</v>
      </c>
      <c r="L321">
        <f>Table1[[#This Row],[العمر الإنتاجي]]*365</f>
        <v>1825</v>
      </c>
      <c r="M321" s="31">
        <f>$H$1-Table1[[#This Row],[تاريخ الاقتناء]]</f>
        <v>1673</v>
      </c>
      <c r="N321" s="31"/>
      <c r="O321" s="39"/>
      <c r="P321" s="39"/>
      <c r="Q321" s="39"/>
    </row>
    <row r="322" spans="1:17" x14ac:dyDescent="0.25">
      <c r="A322" s="2" t="s">
        <v>617</v>
      </c>
      <c r="B322" s="1" t="s">
        <v>622</v>
      </c>
      <c r="C322" s="22" t="s">
        <v>605</v>
      </c>
      <c r="D322" s="23" t="s">
        <v>618</v>
      </c>
      <c r="F322" t="s">
        <v>655</v>
      </c>
      <c r="G322" s="32" t="s">
        <v>645</v>
      </c>
      <c r="H322" s="35">
        <v>18.333333333333343</v>
      </c>
      <c r="I322" s="31">
        <v>5</v>
      </c>
      <c r="J322" s="39">
        <v>220</v>
      </c>
      <c r="K322" s="40">
        <v>44561</v>
      </c>
      <c r="L322">
        <f>Table1[[#This Row],[العمر الإنتاجي]]*365</f>
        <v>1825</v>
      </c>
      <c r="M322" s="31">
        <f>$H$1-Table1[[#This Row],[تاريخ الاقتناء]]</f>
        <v>1673</v>
      </c>
      <c r="N322" s="31"/>
      <c r="O322" s="39"/>
      <c r="P322" s="39"/>
      <c r="Q322" s="39"/>
    </row>
    <row r="323" spans="1:17" x14ac:dyDescent="0.25">
      <c r="A323" s="6" t="s">
        <v>621</v>
      </c>
      <c r="B323" s="7" t="s">
        <v>626</v>
      </c>
      <c r="C323" s="24" t="s">
        <v>623</v>
      </c>
      <c r="D323" s="25" t="s">
        <v>619</v>
      </c>
      <c r="F323" t="s">
        <v>655</v>
      </c>
      <c r="G323" s="32" t="s">
        <v>645</v>
      </c>
      <c r="H323" s="35">
        <v>48.333333333333357</v>
      </c>
      <c r="I323" s="31">
        <v>5</v>
      </c>
      <c r="J323" s="39">
        <v>580</v>
      </c>
      <c r="K323" s="40">
        <v>44561</v>
      </c>
      <c r="L323">
        <f>Table1[[#This Row],[العمر الإنتاجي]]*365</f>
        <v>1825</v>
      </c>
      <c r="M323" s="31">
        <f>$H$1-Table1[[#This Row],[تاريخ الاقتناء]]</f>
        <v>1673</v>
      </c>
      <c r="N323" s="31"/>
      <c r="O323" s="39"/>
      <c r="P323" s="39"/>
      <c r="Q323" s="39"/>
    </row>
    <row r="324" spans="1:17" x14ac:dyDescent="0.25">
      <c r="A324" s="6" t="s">
        <v>621</v>
      </c>
      <c r="B324" s="7" t="s">
        <v>626</v>
      </c>
      <c r="C324" s="24" t="s">
        <v>623</v>
      </c>
      <c r="D324" s="25" t="s">
        <v>620</v>
      </c>
      <c r="F324" t="s">
        <v>655</v>
      </c>
      <c r="G324" s="32" t="s">
        <v>645</v>
      </c>
      <c r="H32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48.333333333333357</v>
      </c>
      <c r="I324" s="31">
        <v>5</v>
      </c>
      <c r="J324" s="39">
        <v>580</v>
      </c>
      <c r="K324" s="40">
        <v>44561</v>
      </c>
      <c r="L324">
        <f>Table1[[#This Row],[العمر الإنتاجي]]*365</f>
        <v>1825</v>
      </c>
      <c r="M324" s="31">
        <f>$H$1-Table1[[#This Row],[تاريخ الاقتناء]]</f>
        <v>1673</v>
      </c>
      <c r="N324" s="31"/>
      <c r="O324" s="39"/>
      <c r="P324" s="39"/>
      <c r="Q324" s="39"/>
    </row>
    <row r="325" spans="1:17" x14ac:dyDescent="0.25">
      <c r="A325" s="29" t="s">
        <v>639</v>
      </c>
      <c r="B325" s="26" t="s">
        <v>640</v>
      </c>
      <c r="C325" s="22"/>
      <c r="D325" s="30" t="s">
        <v>627</v>
      </c>
      <c r="E325" t="s">
        <v>642</v>
      </c>
      <c r="F325" t="s">
        <v>654</v>
      </c>
      <c r="G325" s="32">
        <v>10000748</v>
      </c>
      <c r="H32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25" s="31">
        <v>3</v>
      </c>
      <c r="J325" s="39">
        <v>28433</v>
      </c>
      <c r="K325" s="40">
        <v>44582</v>
      </c>
      <c r="L325">
        <f>Table1[[#This Row],[العمر الإنتاجي]]*365</f>
        <v>1095</v>
      </c>
      <c r="M325" s="31">
        <f>$H$1-Table1[[#This Row],[تاريخ الاقتناء]]</f>
        <v>1652</v>
      </c>
      <c r="N325" s="31"/>
      <c r="O325" s="39"/>
      <c r="P325" s="39"/>
    </row>
    <row r="326" spans="1:17" x14ac:dyDescent="0.25">
      <c r="A326" s="26" t="s">
        <v>639</v>
      </c>
      <c r="B326" s="26" t="s">
        <v>640</v>
      </c>
      <c r="C326" s="22"/>
      <c r="D326" s="27" t="s">
        <v>628</v>
      </c>
      <c r="E326" t="s">
        <v>642</v>
      </c>
      <c r="F326" t="s">
        <v>654</v>
      </c>
      <c r="G326" s="32">
        <v>10000747</v>
      </c>
      <c r="H32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26" s="31">
        <v>3</v>
      </c>
      <c r="J326" s="39">
        <v>28433</v>
      </c>
      <c r="K326" s="40">
        <v>44582</v>
      </c>
      <c r="L326">
        <f>Table1[[#This Row],[العمر الإنتاجي]]*365</f>
        <v>1095</v>
      </c>
      <c r="M326" s="31">
        <f>$H$1-Table1[[#This Row],[تاريخ الاقتناء]]</f>
        <v>1652</v>
      </c>
      <c r="N326" s="31"/>
      <c r="O326" s="39"/>
      <c r="P326" s="39"/>
    </row>
    <row r="327" spans="1:17" x14ac:dyDescent="0.25">
      <c r="A327" s="26" t="s">
        <v>639</v>
      </c>
      <c r="B327" s="26" t="s">
        <v>640</v>
      </c>
      <c r="C327" s="22"/>
      <c r="D327" s="27" t="s">
        <v>629</v>
      </c>
      <c r="E327" t="s">
        <v>642</v>
      </c>
      <c r="F327" t="s">
        <v>654</v>
      </c>
      <c r="G327" s="32">
        <v>10000746</v>
      </c>
      <c r="H327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27" s="31">
        <v>3</v>
      </c>
      <c r="J327" s="39">
        <v>28433</v>
      </c>
      <c r="K327" s="40">
        <v>44582</v>
      </c>
      <c r="L327">
        <f>Table1[[#This Row],[العمر الإنتاجي]]*365</f>
        <v>1095</v>
      </c>
      <c r="M327" s="31">
        <f>$H$1-Table1[[#This Row],[تاريخ الاقتناء]]</f>
        <v>1652</v>
      </c>
      <c r="N327" s="31"/>
      <c r="O327" s="39"/>
      <c r="P327" s="39"/>
    </row>
    <row r="328" spans="1:17" x14ac:dyDescent="0.25">
      <c r="A328" s="26" t="s">
        <v>639</v>
      </c>
      <c r="B328" s="26" t="s">
        <v>640</v>
      </c>
      <c r="C328" s="22"/>
      <c r="D328" s="27" t="s">
        <v>630</v>
      </c>
      <c r="E328" t="s">
        <v>642</v>
      </c>
      <c r="F328" t="s">
        <v>654</v>
      </c>
      <c r="G328" s="32">
        <v>10000745</v>
      </c>
      <c r="H328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28" s="31">
        <v>3</v>
      </c>
      <c r="J328" s="39">
        <v>28433</v>
      </c>
      <c r="K328" s="40">
        <v>44582</v>
      </c>
      <c r="L328">
        <f>Table1[[#This Row],[العمر الإنتاجي]]*365</f>
        <v>1095</v>
      </c>
      <c r="M328" s="31">
        <f>$H$1-Table1[[#This Row],[تاريخ الاقتناء]]</f>
        <v>1652</v>
      </c>
      <c r="N328" s="31"/>
      <c r="O328" s="39"/>
      <c r="P328" s="39"/>
    </row>
    <row r="329" spans="1:17" x14ac:dyDescent="0.25">
      <c r="A329" s="26" t="s">
        <v>639</v>
      </c>
      <c r="B329" s="26" t="s">
        <v>640</v>
      </c>
      <c r="C329" s="22"/>
      <c r="D329" s="27" t="s">
        <v>631</v>
      </c>
      <c r="E329" t="s">
        <v>642</v>
      </c>
      <c r="F329" t="s">
        <v>654</v>
      </c>
      <c r="G329" s="32">
        <v>10000744</v>
      </c>
      <c r="H329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29" s="31">
        <v>3</v>
      </c>
      <c r="J329" s="39">
        <v>28433</v>
      </c>
      <c r="K329" s="40">
        <v>44582</v>
      </c>
      <c r="L329">
        <f>Table1[[#This Row],[العمر الإنتاجي]]*365</f>
        <v>1095</v>
      </c>
      <c r="M329" s="31">
        <f>$H$1-Table1[[#This Row],[تاريخ الاقتناء]]</f>
        <v>1652</v>
      </c>
      <c r="N329" s="31"/>
      <c r="O329" s="39"/>
      <c r="P329" s="39"/>
    </row>
    <row r="330" spans="1:17" x14ac:dyDescent="0.25">
      <c r="A330" s="26" t="s">
        <v>639</v>
      </c>
      <c r="B330" s="26" t="s">
        <v>640</v>
      </c>
      <c r="C330" s="22"/>
      <c r="D330" s="27" t="s">
        <v>632</v>
      </c>
      <c r="E330" t="s">
        <v>642</v>
      </c>
      <c r="F330" t="s">
        <v>654</v>
      </c>
      <c r="G330" s="32">
        <v>10000743</v>
      </c>
      <c r="H330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30" s="31">
        <v>3</v>
      </c>
      <c r="J330" s="39">
        <v>28433</v>
      </c>
      <c r="K330" s="40">
        <v>44582</v>
      </c>
      <c r="L330">
        <f>Table1[[#This Row],[العمر الإنتاجي]]*365</f>
        <v>1095</v>
      </c>
      <c r="M330" s="31">
        <f>$H$1-Table1[[#This Row],[تاريخ الاقتناء]]</f>
        <v>1652</v>
      </c>
      <c r="N330" s="31"/>
      <c r="O330" s="39"/>
      <c r="P330" s="39"/>
    </row>
    <row r="331" spans="1:17" x14ac:dyDescent="0.25">
      <c r="A331" s="26" t="s">
        <v>639</v>
      </c>
      <c r="B331" s="26" t="s">
        <v>640</v>
      </c>
      <c r="C331" s="22"/>
      <c r="D331" s="27" t="s">
        <v>633</v>
      </c>
      <c r="E331" t="s">
        <v>642</v>
      </c>
      <c r="F331" t="s">
        <v>654</v>
      </c>
      <c r="G331" s="32">
        <v>10000742</v>
      </c>
      <c r="H331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31" s="31">
        <v>3</v>
      </c>
      <c r="J331" s="39">
        <v>28433</v>
      </c>
      <c r="K331" s="40">
        <v>44582</v>
      </c>
      <c r="L331">
        <f>Table1[[#This Row],[العمر الإنتاجي]]*365</f>
        <v>1095</v>
      </c>
      <c r="M331" s="31">
        <f>$H$1-Table1[[#This Row],[تاريخ الاقتناء]]</f>
        <v>1652</v>
      </c>
      <c r="N331" s="31"/>
      <c r="O331" s="39"/>
      <c r="P331" s="39"/>
    </row>
    <row r="332" spans="1:17" x14ac:dyDescent="0.25">
      <c r="A332" s="26" t="s">
        <v>639</v>
      </c>
      <c r="B332" s="26" t="s">
        <v>640</v>
      </c>
      <c r="C332" s="22"/>
      <c r="D332" s="27" t="s">
        <v>634</v>
      </c>
      <c r="E332" t="s">
        <v>642</v>
      </c>
      <c r="F332" t="s">
        <v>654</v>
      </c>
      <c r="G332" s="32">
        <v>10000741</v>
      </c>
      <c r="H332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32" s="31">
        <v>3</v>
      </c>
      <c r="J332" s="39">
        <v>28433</v>
      </c>
      <c r="K332" s="40">
        <v>44582</v>
      </c>
      <c r="L332">
        <f>Table1[[#This Row],[العمر الإنتاجي]]*365</f>
        <v>1095</v>
      </c>
      <c r="M332" s="31">
        <f>$H$1-Table1[[#This Row],[تاريخ الاقتناء]]</f>
        <v>1652</v>
      </c>
      <c r="N332" s="31"/>
      <c r="O332" s="39"/>
      <c r="P332" s="39"/>
    </row>
    <row r="333" spans="1:17" x14ac:dyDescent="0.25">
      <c r="A333" s="26" t="s">
        <v>639</v>
      </c>
      <c r="B333" s="26" t="s">
        <v>640</v>
      </c>
      <c r="C333" s="22"/>
      <c r="D333" s="27" t="s">
        <v>635</v>
      </c>
      <c r="E333" t="s">
        <v>642</v>
      </c>
      <c r="F333" t="s">
        <v>654</v>
      </c>
      <c r="G333" s="32">
        <v>10000739</v>
      </c>
      <c r="H333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33" s="31">
        <v>3</v>
      </c>
      <c r="J333" s="39">
        <v>28433</v>
      </c>
      <c r="K333" s="40">
        <v>44582</v>
      </c>
      <c r="L333">
        <f>Table1[[#This Row],[العمر الإنتاجي]]*365</f>
        <v>1095</v>
      </c>
      <c r="M333" s="31">
        <f>$H$1-Table1[[#This Row],[تاريخ الاقتناء]]</f>
        <v>1652</v>
      </c>
      <c r="N333" s="31"/>
      <c r="O333" s="39"/>
      <c r="P333" s="39"/>
    </row>
    <row r="334" spans="1:17" x14ac:dyDescent="0.25">
      <c r="A334" s="26" t="s">
        <v>639</v>
      </c>
      <c r="B334" s="26" t="s">
        <v>640</v>
      </c>
      <c r="C334" s="22"/>
      <c r="D334" s="27" t="s">
        <v>636</v>
      </c>
      <c r="E334" t="s">
        <v>642</v>
      </c>
      <c r="F334" t="s">
        <v>654</v>
      </c>
      <c r="G334" s="32">
        <v>10000738</v>
      </c>
      <c r="H334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34" s="31">
        <v>3</v>
      </c>
      <c r="J334" s="39">
        <v>28433</v>
      </c>
      <c r="K334" s="40">
        <v>44582</v>
      </c>
      <c r="L334">
        <f>Table1[[#This Row],[العمر الإنتاجي]]*365</f>
        <v>1095</v>
      </c>
      <c r="M334" s="31">
        <f>$H$1-Table1[[#This Row],[تاريخ الاقتناء]]</f>
        <v>1652</v>
      </c>
      <c r="N334" s="31"/>
      <c r="O334" s="39"/>
      <c r="P334" s="39"/>
    </row>
    <row r="335" spans="1:17" x14ac:dyDescent="0.25">
      <c r="A335" s="26" t="s">
        <v>639</v>
      </c>
      <c r="B335" s="26" t="s">
        <v>640</v>
      </c>
      <c r="C335" s="22"/>
      <c r="D335" s="27" t="s">
        <v>637</v>
      </c>
      <c r="E335" t="s">
        <v>642</v>
      </c>
      <c r="F335" t="s">
        <v>654</v>
      </c>
      <c r="G335" s="32">
        <v>10000737</v>
      </c>
      <c r="H335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35" s="31">
        <v>3</v>
      </c>
      <c r="J335" s="39">
        <v>28433</v>
      </c>
      <c r="K335" s="40">
        <v>44582</v>
      </c>
      <c r="L335">
        <f>Table1[[#This Row],[العمر الإنتاجي]]*365</f>
        <v>1095</v>
      </c>
      <c r="M335" s="31">
        <f>$H$1-Table1[[#This Row],[تاريخ الاقتناء]]</f>
        <v>1652</v>
      </c>
      <c r="N335" s="31"/>
      <c r="O335" s="39"/>
      <c r="P335" s="39"/>
    </row>
    <row r="336" spans="1:17" x14ac:dyDescent="0.25">
      <c r="A336" s="26" t="s">
        <v>639</v>
      </c>
      <c r="B336" s="26" t="s">
        <v>640</v>
      </c>
      <c r="C336" s="24"/>
      <c r="D336" s="28" t="s">
        <v>638</v>
      </c>
      <c r="E336" t="s">
        <v>642</v>
      </c>
      <c r="F336" t="s">
        <v>654</v>
      </c>
      <c r="G336" s="32">
        <v>10000712</v>
      </c>
      <c r="H336" s="35">
        <f>IF(DATE(2026,7,31)&gt;=EDATE(Table1[[#This Row],[تاريخ الاقتناء]],Table1[[#This Row],[العمر الإنتاجي]]*12),0,MAX(0,Table1[[#This Row],[التكلفة]]*(1-MIN(YEARFRAC(Table1[[#This Row],[تاريخ الاقتناء]],DATE(2026,7,31))/Table1[[#This Row],[العمر الإنتاجي]],1))))</f>
        <v>0</v>
      </c>
      <c r="I336" s="31">
        <v>3</v>
      </c>
      <c r="J336" s="39">
        <v>28433</v>
      </c>
      <c r="K336" s="40">
        <v>44582</v>
      </c>
      <c r="L336">
        <f>Table1[[#This Row],[العمر الإنتاجي]]*365</f>
        <v>1095</v>
      </c>
      <c r="M336" s="31">
        <f>$H$1-Table1[[#This Row],[تاريخ الاقتناء]]</f>
        <v>1652</v>
      </c>
      <c r="N336" s="31"/>
      <c r="O336" s="39"/>
      <c r="P336" s="39"/>
    </row>
    <row r="337" spans="1:10" x14ac:dyDescent="0.25">
      <c r="A337" s="6"/>
      <c r="B337" s="7"/>
      <c r="C337" s="21"/>
      <c r="D337" s="17"/>
      <c r="H337" s="39">
        <f>SUBTOTAL(109,Table1[[صافي قيمة الأصل بعد الاهلاك المتراكم ]])</f>
        <v>183117.43000000008</v>
      </c>
      <c r="J337" s="39">
        <f>SUBTOTAL(109,Table1[التكلفة])</f>
        <v>2064489.25</v>
      </c>
    </row>
  </sheetData>
  <phoneticPr fontId="7" type="noConversion"/>
  <conditionalFormatting sqref="A2">
    <cfRule type="duplicateValues" dxfId="17" priority="20"/>
  </conditionalFormatting>
  <conditionalFormatting sqref="A325:A336"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</conditionalFormatting>
  <conditionalFormatting sqref="B2">
    <cfRule type="duplicateValues" dxfId="11" priority="18"/>
  </conditionalFormatting>
  <conditionalFormatting sqref="C2">
    <cfRule type="duplicateValues" dxfId="10" priority="19"/>
  </conditionalFormatting>
  <conditionalFormatting sqref="D2">
    <cfRule type="duplicateValues" dxfId="9" priority="21"/>
  </conditionalFormatting>
  <conditionalFormatting sqref="D325">
    <cfRule type="duplicateValues" dxfId="8" priority="15"/>
    <cfRule type="duplicateValues" dxfId="7" priority="16"/>
    <cfRule type="duplicateValues" dxfId="6" priority="17"/>
  </conditionalFormatting>
  <conditionalFormatting sqref="D326:D336">
    <cfRule type="duplicateValues" dxfId="5" priority="12"/>
    <cfRule type="duplicateValues" dxfId="4" priority="13"/>
    <cfRule type="duplicateValues" dxfId="3" priority="14"/>
  </conditionalFormatting>
  <conditionalFormatting sqref="G1:G1048576">
    <cfRule type="duplicateValues" dxfId="2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4YjljYjhiZi0yZDk0LTQ2MjItOTg4Yi05M2IyMGY2YmU4OTQiIG9yaWdpbj0iZGVmYXVsdFZhbHVlIiAvPjxVc2VyTmFtZT5TU0NcSHViYWlsRjwvVXNlck5hbWU+PERhdGVUaW1lPjUvMjAvMjAyNiA3OjEwOjU3IEFNPC9EYXRlVGltZT48TGFiZWxTdHJpbmc+Tm8gTWFya2luZzwvTGFiZWxTdHJpbmc+PC9pdGVtPjwvbGFiZWxIaXN0b3J5Pg==</Value>
</WrappedLabelHistory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6C54158F0B83EB4AA93904F9D8338AF5" ma:contentTypeVersion="14" ma:contentTypeDescription="إنشاء مستند جديد." ma:contentTypeScope="" ma:versionID="3a690fbb54e992c9bea3a0fe768de0f5">
  <xsd:schema xmlns:xsd="http://www.w3.org/2001/XMLSchema" xmlns:xs="http://www.w3.org/2001/XMLSchema" xmlns:p="http://schemas.microsoft.com/office/2006/metadata/properties" xmlns:ns3="72b26d57-0f76-4536-9991-5259d67e850c" xmlns:ns4="1aae483f-fe20-4b4d-862f-0ac6bd120158" targetNamespace="http://schemas.microsoft.com/office/2006/metadata/properties" ma:root="true" ma:fieldsID="84f3706126a70f8bfa22c1a9c7abf741" ns3:_="" ns4:_="">
    <xsd:import namespace="72b26d57-0f76-4536-9991-5259d67e850c"/>
    <xsd:import namespace="1aae483f-fe20-4b4d-862f-0ac6bd1201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26d57-0f76-4536-9991-5259d67e8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e483f-fe20-4b4d-862f-0ac6bd12015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تمت مشاركته مع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مشتركة مع تفاصيل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تجزئة تلميح المشاركة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2b26d57-0f76-4536-9991-5259d67e850c" xsi:nil="true"/>
  </documentManagement>
</p:properties>
</file>

<file path=customXml/item5.xml><?xml version="1.0" encoding="utf-8"?>
<sisl xmlns:xsd="http://www.w3.org/2001/XMLSchema" xmlns:xsi="http://www.w3.org/2001/XMLSchema-instance" xmlns="http://www.boldonjames.com/2008/01/sie/internal/label" sislVersion="0" policy="8b9cb8bf-2d94-4622-988b-93b20f6be894" origin="userSelected"/>
</file>

<file path=customXml/itemProps1.xml><?xml version="1.0" encoding="utf-8"?>
<ds:datastoreItem xmlns:ds="http://schemas.openxmlformats.org/officeDocument/2006/customXml" ds:itemID="{6A015DCF-DBF4-44DB-A6D5-2677C49B4A8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22DB7249-764E-4FC7-A5FD-2C72B292A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b26d57-0f76-4536-9991-5259d67e850c"/>
    <ds:schemaRef ds:uri="1aae483f-fe20-4b4d-862f-0ac6bd120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D2C8F9-C741-45A1-B231-FCB959C5728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7BA36E4-F366-48F4-944B-EC8AB1875BB0}">
  <ds:schemaRefs>
    <ds:schemaRef ds:uri="1aae483f-fe20-4b4d-862f-0ac6bd120158"/>
    <ds:schemaRef ds:uri="http://schemas.openxmlformats.org/package/2006/metadata/core-properties"/>
    <ds:schemaRef ds:uri="72b26d57-0f76-4536-9991-5259d67e850c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purl.org/dc/elements/1.1/"/>
  </ds:schemaRefs>
</ds:datastoreItem>
</file>

<file path=customXml/itemProps5.xml><?xml version="1.0" encoding="utf-8"?>
<ds:datastoreItem xmlns:ds="http://schemas.openxmlformats.org/officeDocument/2006/customXml" ds:itemID="{9AD3F812-5BDC-421B-8A15-4AD27C4E399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 الاصول</vt:lpstr>
      <vt:lpstr>نهائي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Fahad H. Al-Hubail</dc:creator>
  <cp:lastModifiedBy>Abdulrahman Al-Rabee</cp:lastModifiedBy>
  <cp:lastPrinted>2026-06-24T12:15:03Z</cp:lastPrinted>
  <dcterms:created xsi:type="dcterms:W3CDTF">2026-05-20T07:01:43Z</dcterms:created>
  <dcterms:modified xsi:type="dcterms:W3CDTF">2026-08-30T11:55:05Z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61fb73ce-9dc7-46a5-9c54-a74ac122d733</vt:lpwstr>
  </property>
  <property fmtid="{D5CDD505-2E9C-101B-9397-08002B2CF9AE}" pid="3" name="bjDocumentSecurityLabel">
    <vt:lpwstr>No Marking</vt:lpwstr>
  </property>
  <property fmtid="{D5CDD505-2E9C-101B-9397-08002B2CF9AE}" pid="4" name="bjSaver">
    <vt:lpwstr>3L7JtHuut0zvB9j09lbjV0ihVrayExUN</vt:lpwstr>
  </property>
  <property fmtid="{D5CDD505-2E9C-101B-9397-08002B2CF9AE}" pid="5" name="bjClsUserRVM">
    <vt:lpwstr>[]</vt:lpwstr>
  </property>
  <property fmtid="{D5CDD505-2E9C-101B-9397-08002B2CF9AE}" pid="6" name="bjLabelHistoryID">
    <vt:lpwstr>{6A015DCF-DBF4-44DB-A6D5-2677C49B4A87}</vt:lpwstr>
  </property>
  <property fmtid="{D5CDD505-2E9C-101B-9397-08002B2CF9AE}" pid="7" name="ContentTypeId">
    <vt:lpwstr>0x0101006C54158F0B83EB4AA93904F9D8338AF5</vt:lpwstr>
  </property>
</Properties>
</file>